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6.xml.rels" ContentType="application/vnd.openxmlformats-package.relationships+xml"/>
  <Override PartName="/xl/worksheets/_rels/sheet5.xml.rels" ContentType="application/vnd.openxmlformats-package.relationships+xml"/>
  <Override PartName="/xl/worksheets/_rels/sheet4.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ontrolli" sheetId="1" state="visible" r:id="rId3"/>
    <sheet name="Articoli" sheetId="2" state="visible" r:id="rId4"/>
    <sheet name="Solo anomalie" sheetId="3" state="visible" r:id="rId5"/>
    <sheet name="Righe da verificare" sheetId="4" state="visible" r:id="rId6"/>
    <sheet name="Dettaglio acquisti" sheetId="5" state="visible" r:id="rId7"/>
    <sheet name="Dettaglio scarichi" sheetId="6" state="visible" r:id="rId8"/>
    <sheet name="Note e metodologia" sheetId="7" state="visible" r:id="rId9"/>
  </sheets>
  <definedNames>
    <definedName function="false" hidden="true" localSheetId="1" name="_xlnm._FilterDatabase" vbProcedure="false">Articoli!$A$1:$V$760</definedName>
    <definedName function="false" hidden="true" localSheetId="4" name="_xlnm._FilterDatabase" vbProcedure="false">'Dettaglio acquisti'!$A$1:$K$561</definedName>
    <definedName function="false" hidden="true" localSheetId="5" name="_xlnm._FilterDatabase" vbProcedure="false">'Dettaglio scarichi'!$A$1:$Q$593</definedName>
    <definedName function="false" hidden="true" localSheetId="3" name="_xlnm._FilterDatabase" vbProcedure="false">'Righe da verificare'!$A$1:$G$52</definedName>
    <definedName function="false" hidden="true" localSheetId="2" name="_xlnm._FilterDatabase" vbProcedure="false">'Solo anomalie'!$A$1:$V$298</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<sst xmlns="http://schemas.openxmlformats.org/spreadsheetml/2006/main" count="11409" uniqueCount="3376">
  <si>
    <t xml:space="preserve">Analisi acquisti vs scarichi - Agosto 2026</t>
  </si>
  <si>
    <t xml:space="preserve">Controllo</t>
  </si>
  <si>
    <t xml:space="preserve">Valore</t>
  </si>
  <si>
    <t xml:space="preserve">Esito / nota</t>
  </si>
  <si>
    <t xml:space="preserve">Righe prodotto estratte dalla fattura (UM = PZ)</t>
  </si>
  <si>
    <t xml:space="preserve">Escluse le righe non inventariabili (contributi, piombo, UTF, RIBA, sconto cassa): sono elencate una per una nel foglio "Righe da verificare".</t>
  </si>
  <si>
    <t xml:space="preserve">Quantita totale acquistata</t>
  </si>
  <si>
    <t xml:space="preserve">Importo netto righe prodotto acquistate (EUR)</t>
  </si>
  <si>
    <t xml:space="preserve">Sommato ai 532,30 EUR delle 24 righe non-prodotto da 16.420,19 EUR = "Totale Imponibile IVA" stampato in fattura. Estrazione quadrata al centesimo.</t>
  </si>
  <si>
    <t xml:space="preserve">Righe di scarico estratte</t>
  </si>
  <si>
    <t xml:space="preserve">Tutte le righe "Scarico per Vendita Vestone", 14 pagine su 14.</t>
  </si>
  <si>
    <t xml:space="preserve">Quantita totale scaricata</t>
  </si>
  <si>
    <t xml:space="preserve">Il PDF riporta 742,00: controllo quadrato.</t>
  </si>
  <si>
    <t xml:space="preserve">Importo netto totale scarichi (EUR)</t>
  </si>
  <si>
    <t xml:space="preserve">Il PDF riporta 21.737,32 EUR: controllo quadrato.</t>
  </si>
  <si>
    <t xml:space="preserve">Codici acquisto unici</t>
  </si>
  <si>
    <t xml:space="preserve">Codici presenti in entrambi i file</t>
  </si>
  <si>
    <t xml:space="preserve">Abbinamento deterministico; i casi non automatici sono nel foglio "Righe da verificare".</t>
  </si>
  <si>
    <t xml:space="preserve">Codici acquistati e mai scaricati nel mese</t>
  </si>
  <si>
    <t xml:space="preserve">Quantita scaricata = 0, come richiesto (giacenze non considerate).</t>
  </si>
  <si>
    <t xml:space="preserve">Codici scaricati e non presenti in fattura</t>
  </si>
  <si>
    <t xml:space="preserve">NON classificati come anomalia: possono venire da giacenza pregressa o da altri fornitori.</t>
  </si>
  <si>
    <t xml:space="preserve">Quantita scaricata riconducibile alla fattura</t>
  </si>
  <si>
    <t xml:space="preserve">Gli altri 416 pezzi scaricati riguardano codici non presenti in questa fattura.</t>
  </si>
  <si>
    <t xml:space="preserve">Articoli completamente OK</t>
  </si>
  <si>
    <t xml:space="preserve">Quantita allineate E ogni vendita sopra il costo.</t>
  </si>
  <si>
    <t xml:space="preserve">Articoli con anomalia complessiva</t>
  </si>
  <si>
    <t xml:space="preserve">Articoli con differenza di quantita</t>
  </si>
  <si>
    <t xml:space="preserve">Di cui 242 acquistati e mai scaricati.</t>
  </si>
  <si>
    <t xml:space="preserve">Articoli con anomalia di prezzo</t>
  </si>
  <si>
    <t xml:space="preserve">Confronto riga per riga: basta UNA vendita a prezzo pari o inferiore al costo per segnalare il codice.</t>
  </si>
  <si>
    <t xml:space="preserve">Righe elencate in "Righe da verificare"</t>
  </si>
  <si>
    <t xml:space="preserve">Righe non-prodotto, abbinamenti da confermare e quantita ricostruite dal PDF.</t>
  </si>
  <si>
    <t xml:space="preserve">Codice (chiave normalizzata)</t>
  </si>
  <si>
    <t xml:space="preserve">Codice fattura acquisto</t>
  </si>
  <si>
    <t xml:space="preserve">Codice magazzino (marca + codice)</t>
  </si>
  <si>
    <t xml:space="preserve">Descrizione</t>
  </si>
  <si>
    <t xml:space="preserve">Presenza</t>
  </si>
  <si>
    <t xml:space="preserve">Q.tà acquistata</t>
  </si>
  <si>
    <t xml:space="preserve">Q.tà scaricata</t>
  </si>
  <si>
    <t xml:space="preserve">Differenza (acq. - scar.)</t>
  </si>
  <si>
    <t xml:space="preserve">Da trovare a magazzino</t>
  </si>
  <si>
    <t xml:space="preserve">Importo acquisto netto (EUR)</t>
  </si>
  <si>
    <t xml:space="preserve">Importo vendita netto (EUR)</t>
  </si>
  <si>
    <t xml:space="preserve">Prezzo acquisto medio</t>
  </si>
  <si>
    <t xml:space="preserve">Prezzo acquisto min</t>
  </si>
  <si>
    <t xml:space="preserve">Prezzo acquisto max</t>
  </si>
  <si>
    <t xml:space="preserve">Prezzo vendita medio</t>
  </si>
  <si>
    <t xml:space="preserve">Prezzo vendita min</t>
  </si>
  <si>
    <t xml:space="preserve">Prezzo vendita max</t>
  </si>
  <si>
    <t xml:space="preserve">Esito quantità</t>
  </si>
  <si>
    <t xml:space="preserve">Esito prezzo</t>
  </si>
  <si>
    <t xml:space="preserve">Esito complessivo</t>
  </si>
  <si>
    <t xml:space="preserve">Motivo anomalia</t>
  </si>
  <si>
    <t xml:space="preserve">Note estrazione</t>
  </si>
  <si>
    <t xml:space="preserve">1002210</t>
  </si>
  <si>
    <t xml:space="preserve">ASH10-02-210</t>
  </si>
  <si>
    <t xml:space="preserve">ASHIKA 10-02-210</t>
  </si>
  <si>
    <t xml:space="preserve">Filtro olio|Lungh.76,2|D.Est.65,5|D.Mont.62</t>
  </si>
  <si>
    <t xml:space="preserve">Acquisto + Scarico</t>
  </si>
  <si>
    <t xml:space="preserve">100LL06</t>
  </si>
  <si>
    <t xml:space="preserve">ASH10-0L-L06</t>
  </si>
  <si>
    <t xml:space="preserve">ASHIKA 10-0L-L06</t>
  </si>
  <si>
    <t xml:space="preserve">Filtro olio|Lungh.80|D.Est.76|D.Mont.72</t>
  </si>
  <si>
    <t xml:space="preserve">10ECO025</t>
  </si>
  <si>
    <t xml:space="preserve">ASH10-ECO025</t>
  </si>
  <si>
    <t xml:space="preserve">ASHIKA 10-ECO025</t>
  </si>
  <si>
    <t xml:space="preserve">Filtro olio|Lungh.103|D.Est.65|D.Mont.40</t>
  </si>
  <si>
    <t xml:space="preserve">Piu prezzi di acquisto diversi nel mese: il confronto usa il costo piu alto (prudenziale). Piu prezzi di vendita diversi nel mese: vedi min e max.</t>
  </si>
  <si>
    <t xml:space="preserve">10ECO073</t>
  </si>
  <si>
    <t xml:space="preserve">ASH10-ECO073</t>
  </si>
  <si>
    <t xml:space="preserve">ASHIKA 10-ECO073</t>
  </si>
  <si>
    <t xml:space="preserve">Filtro olio|Lungh.106|D.Est.57|D.Mont.36</t>
  </si>
  <si>
    <t xml:space="preserve">10ECO076</t>
  </si>
  <si>
    <t xml:space="preserve">ASH10-ECO076</t>
  </si>
  <si>
    <t xml:space="preserve">ASHIKA 10-ECO076</t>
  </si>
  <si>
    <t xml:space="preserve">Filtro olio Lung.104|Diam.Est.65</t>
  </si>
  <si>
    <t xml:space="preserve">Piu prezzi di vendita diversi nel mese: vedi min e max.</t>
  </si>
  <si>
    <t xml:space="preserve">10ECO096</t>
  </si>
  <si>
    <t xml:space="preserve">ASH10-ECO096</t>
  </si>
  <si>
    <t xml:space="preserve">ASHIKA 10-ECO096</t>
  </si>
  <si>
    <t xml:space="preserve">Filtro olio Lung.130|Diam.Est.65</t>
  </si>
  <si>
    <t xml:space="preserve">10ECO119</t>
  </si>
  <si>
    <t xml:space="preserve">ASH10-ECO119</t>
  </si>
  <si>
    <t xml:space="preserve">ASHIKA 10-ECO119</t>
  </si>
  <si>
    <t xml:space="preserve">Filtro olio Lung.112|Diam.Est.57</t>
  </si>
  <si>
    <t xml:space="preserve">10ECO120</t>
  </si>
  <si>
    <t xml:space="preserve">ASH10-ECO120</t>
  </si>
  <si>
    <t xml:space="preserve">ASHIKA 10-ECO120</t>
  </si>
  <si>
    <t xml:space="preserve">Filtro olio|Lungh.100|D.Est.72|D.Mont.25</t>
  </si>
  <si>
    <t xml:space="preserve">10301126</t>
  </si>
  <si>
    <t xml:space="preserve">ASH103-01-126</t>
  </si>
  <si>
    <t xml:space="preserve">ASHIKA 103-01-126</t>
  </si>
  <si>
    <t xml:space="preserve">Tirante assiale</t>
  </si>
  <si>
    <t xml:space="preserve">2001129</t>
  </si>
  <si>
    <t xml:space="preserve">ASH20-01-129</t>
  </si>
  <si>
    <t xml:space="preserve">ASHIKA 20-01-129</t>
  </si>
  <si>
    <t xml:space="preserve">Filtro aria Lung.285,5|Diam.Est.180</t>
  </si>
  <si>
    <t xml:space="preserve">2001145</t>
  </si>
  <si>
    <t xml:space="preserve">ASH20-01-145</t>
  </si>
  <si>
    <t xml:space="preserve">ASHIKA 20-01-145</t>
  </si>
  <si>
    <t xml:space="preserve">Filtro aria Lung.293|Diam.Est.202</t>
  </si>
  <si>
    <t xml:space="preserve">2002288</t>
  </si>
  <si>
    <t xml:space="preserve">ASH20-02-288</t>
  </si>
  <si>
    <t xml:space="preserve">ASHIKA 20-02-288</t>
  </si>
  <si>
    <t xml:space="preserve">Filtro aria Lung.259|Largh.117,7|Alt.42,5</t>
  </si>
  <si>
    <t xml:space="preserve">2009927</t>
  </si>
  <si>
    <t xml:space="preserve">ASH20-09-927</t>
  </si>
  <si>
    <t xml:space="preserve">ASHIKA 20-09-927</t>
  </si>
  <si>
    <t xml:space="preserve">Filtro aria Lung.210|Diam.Est.188</t>
  </si>
  <si>
    <t xml:space="preserve">200HH23</t>
  </si>
  <si>
    <t xml:space="preserve">ASH20-0H-H23</t>
  </si>
  <si>
    <t xml:space="preserve">ASHIKA 20-0H-H23</t>
  </si>
  <si>
    <t xml:space="preserve">Filtro aria Lung.259|Diam.Est.164</t>
  </si>
  <si>
    <t xml:space="preserve">200HH35</t>
  </si>
  <si>
    <t xml:space="preserve">ASH20-0H-H35</t>
  </si>
  <si>
    <t xml:space="preserve">ASHIKA 20-0H-H35</t>
  </si>
  <si>
    <t xml:space="preserve">Filtro aria Lung.277|Largh.171|Alt.43</t>
  </si>
  <si>
    <t xml:space="preserve">21HYHY39</t>
  </si>
  <si>
    <t xml:space="preserve">ASH21-HY-HY39</t>
  </si>
  <si>
    <t xml:space="preserve">ASHIKA 21-HY-HY39</t>
  </si>
  <si>
    <t xml:space="preserve">Filtro Abit. Lung.239|Largh.196|Alt.28,5</t>
  </si>
  <si>
    <t xml:space="preserve">3008828</t>
  </si>
  <si>
    <t xml:space="preserve">ASH30-08-828</t>
  </si>
  <si>
    <t xml:space="preserve">ASHIKA 30-08-828</t>
  </si>
  <si>
    <t xml:space="preserve">Filtro carburante</t>
  </si>
  <si>
    <t xml:space="preserve">300HH24</t>
  </si>
  <si>
    <t xml:space="preserve">ASH30-0H-H24</t>
  </si>
  <si>
    <t xml:space="preserve">ASHIKA 30-0H-H24</t>
  </si>
  <si>
    <t xml:space="preserve">FILTRO CARBURANTE</t>
  </si>
  <si>
    <t xml:space="preserve">300KK23</t>
  </si>
  <si>
    <t xml:space="preserve">ASH30-0K-K23</t>
  </si>
  <si>
    <t xml:space="preserve">ASHIKA 30-0K-K23</t>
  </si>
  <si>
    <t xml:space="preserve">30ECO016</t>
  </si>
  <si>
    <t xml:space="preserve">ASH30-ECO016</t>
  </si>
  <si>
    <t xml:space="preserve">ASHIKA 30-ECO016</t>
  </si>
  <si>
    <t xml:space="preserve">30ECO084</t>
  </si>
  <si>
    <t xml:space="preserve">ASH30-ECO084</t>
  </si>
  <si>
    <t xml:space="preserve">ASHIKA 30-ECO084</t>
  </si>
  <si>
    <t xml:space="preserve">Filtro Carbur.|Lungh.135|D.Est.124|D.Mont.31</t>
  </si>
  <si>
    <t xml:space="preserve">30ECO088</t>
  </si>
  <si>
    <t xml:space="preserve">ASH30-ECO088</t>
  </si>
  <si>
    <t xml:space="preserve">ASHIKA 30-ECO088</t>
  </si>
  <si>
    <t xml:space="preserve">30H0011</t>
  </si>
  <si>
    <t xml:space="preserve">ASH30-H0-011</t>
  </si>
  <si>
    <t xml:space="preserve">ASHIKA 30-H0-011</t>
  </si>
  <si>
    <t xml:space="preserve">Filtro Carbur.|Lungh.141|D.Est.86|D.Mont.70,5</t>
  </si>
  <si>
    <t xml:space="preserve">50000024</t>
  </si>
  <si>
    <t xml:space="preserve">ASH50-00-0024</t>
  </si>
  <si>
    <t xml:space="preserve">ASHIKA 50-00-0024</t>
  </si>
  <si>
    <t xml:space="preserve">Past.  Ant.|Lungh.117|Largh.55,3|Spes.17</t>
  </si>
  <si>
    <t xml:space="preserve">50000051</t>
  </si>
  <si>
    <t xml:space="preserve">ASH50-00-0051</t>
  </si>
  <si>
    <t xml:space="preserve">ASHIKA 50-00-0051</t>
  </si>
  <si>
    <t xml:space="preserve">Past.  Ant.|Lungh.137|Largh.50,8|Spes.19</t>
  </si>
  <si>
    <t xml:space="preserve">50000107</t>
  </si>
  <si>
    <t xml:space="preserve">ASH50-00-0107</t>
  </si>
  <si>
    <t xml:space="preserve">ASHIKA 50-00-0107</t>
  </si>
  <si>
    <t xml:space="preserve">Pastiglie freno</t>
  </si>
  <si>
    <t xml:space="preserve">5001143</t>
  </si>
  <si>
    <t xml:space="preserve">ASH50-01-143</t>
  </si>
  <si>
    <t xml:space="preserve">ASHIKA 50-01-143</t>
  </si>
  <si>
    <t xml:space="preserve">Past.  Ant.|Lungh.137|Largh.|Spes.17</t>
  </si>
  <si>
    <t xml:space="preserve">5109913</t>
  </si>
  <si>
    <t xml:space="preserve">ASH51-09-913</t>
  </si>
  <si>
    <t xml:space="preserve">ASHIKA 51-09-913</t>
  </si>
  <si>
    <t xml:space="preserve">Past.  Post.|Lungh.116|Largh.|Spes.17</t>
  </si>
  <si>
    <t xml:space="preserve">60000603C</t>
  </si>
  <si>
    <t xml:space="preserve">ASH60-00-0603C</t>
  </si>
  <si>
    <t xml:space="preserve">ASHIKA 60-00-0603C</t>
  </si>
  <si>
    <t xml:space="preserve">Disco Vern. |For.|Diam.266|Sp.22</t>
  </si>
  <si>
    <t xml:space="preserve">72000201R</t>
  </si>
  <si>
    <t xml:space="preserve">ASH72-00-0201R</t>
  </si>
  <si>
    <t xml:space="preserve">ASHIKA 72-00-0201R</t>
  </si>
  <si>
    <t xml:space="preserve">BRACCIO OSCILLANTE</t>
  </si>
  <si>
    <t xml:space="preserve">7802200</t>
  </si>
  <si>
    <t xml:space="preserve">ASH78-02-200</t>
  </si>
  <si>
    <t xml:space="preserve">ASHIKA 78-02-200</t>
  </si>
  <si>
    <t xml:space="preserve">Bobina d'accensione</t>
  </si>
  <si>
    <t xml:space="preserve">BPW015</t>
  </si>
  <si>
    <t xml:space="preserve">ASHBPW-015</t>
  </si>
  <si>
    <t xml:space="preserve">ASHIKA BPW-015</t>
  </si>
  <si>
    <t xml:space="preserve">Contatto segnalazione, Usura guarnizione freno</t>
  </si>
  <si>
    <t xml:space="preserve">FA0222JM</t>
  </si>
  <si>
    <t xml:space="preserve">ASHFA-0222JM</t>
  </si>
  <si>
    <t xml:space="preserve">ASHIKA FA-0222JM</t>
  </si>
  <si>
    <t xml:space="preserve">FILTRO ARIA CITROEN JUMPER Autobus 2.2 HDi 150</t>
  </si>
  <si>
    <t xml:space="preserve">FA0405JM</t>
  </si>
  <si>
    <t xml:space="preserve">ASHFA-0405JM</t>
  </si>
  <si>
    <t xml:space="preserve">ASHIKA FA-0405JM</t>
  </si>
  <si>
    <t xml:space="preserve">FILTRO ARIA OPEL CORSA E Van 1.4</t>
  </si>
  <si>
    <t xml:space="preserve">FA0701JM</t>
  </si>
  <si>
    <t xml:space="preserve">ASHFA-0701JM</t>
  </si>
  <si>
    <t xml:space="preserve">ASHIKA FA-0701JM</t>
  </si>
  <si>
    <t xml:space="preserve">FILTRO ARIA RENAULT FLUENCE (L30_) 1.5 dCi</t>
  </si>
  <si>
    <t xml:space="preserve">FA0909JM</t>
  </si>
  <si>
    <t xml:space="preserve">ASHFA-0909JM</t>
  </si>
  <si>
    <t xml:space="preserve">ASHIKA FA-0909JM</t>
  </si>
  <si>
    <t xml:space="preserve">FILTRO ARIA AUDI Q2 1.6 TDI</t>
  </si>
  <si>
    <t xml:space="preserve">FAA009JM</t>
  </si>
  <si>
    <t xml:space="preserve">ASHFAA-009JM</t>
  </si>
  <si>
    <t xml:space="preserve">ASHIKA FAA-009JM</t>
  </si>
  <si>
    <t xml:space="preserve">Filtro, Aria abitacolo</t>
  </si>
  <si>
    <t xml:space="preserve">FAA027JM</t>
  </si>
  <si>
    <t xml:space="preserve">ASHFAA-027JM</t>
  </si>
  <si>
    <t xml:space="preserve">ASHIKA FAA-027JM</t>
  </si>
  <si>
    <t xml:space="preserve">FC003JM</t>
  </si>
  <si>
    <t xml:space="preserve">ASHFC-003JM</t>
  </si>
  <si>
    <t xml:space="preserve">JAPAN FC-003JM</t>
  </si>
  <si>
    <t xml:space="preserve">FC009JM</t>
  </si>
  <si>
    <t xml:space="preserve">ASHFC-009JM</t>
  </si>
  <si>
    <t xml:space="preserve">ASHIKA FC-009JM</t>
  </si>
  <si>
    <t xml:space="preserve">FO039JM</t>
  </si>
  <si>
    <t xml:space="preserve">ASHFO-039JM</t>
  </si>
  <si>
    <t xml:space="preserve">ASHIKA FO-039JM</t>
  </si>
  <si>
    <t xml:space="preserve">Filtro olio</t>
  </si>
  <si>
    <t xml:space="preserve">MA00122</t>
  </si>
  <si>
    <t xml:space="preserve">ASHMA-00122</t>
  </si>
  <si>
    <t xml:space="preserve">ASHIKA MA-00122</t>
  </si>
  <si>
    <t xml:space="preserve">AMM.  Ant. Sx|Press. gas|CITROEN C3 I (FC_)</t>
  </si>
  <si>
    <t xml:space="preserve">MA00230</t>
  </si>
  <si>
    <t xml:space="preserve">ASHMA-00230</t>
  </si>
  <si>
    <t xml:space="preserve">ASHIKA MA-00230</t>
  </si>
  <si>
    <t xml:space="preserve">AMM.  Ant. Sx|Press. gas|FORD FOCUS C-MA</t>
  </si>
  <si>
    <t xml:space="preserve">MA00231</t>
  </si>
  <si>
    <t xml:space="preserve">ASHMA-00231</t>
  </si>
  <si>
    <t xml:space="preserve">ASHIKA MA-00231</t>
  </si>
  <si>
    <t xml:space="preserve">AMM.  Ant. Dx|Press. gas|FORD FOCUS C-MA</t>
  </si>
  <si>
    <t xml:space="preserve">MA00498</t>
  </si>
  <si>
    <t xml:space="preserve">ASHMA-00498</t>
  </si>
  <si>
    <t xml:space="preserve">ASHIKA MA-00498</t>
  </si>
  <si>
    <t xml:space="preserve">AMM.  Post.|Press. gas|AUDI A3 (8P1) 2|A3 (8P1) 1</t>
  </si>
  <si>
    <t xml:space="preserve">MA00605</t>
  </si>
  <si>
    <t xml:space="preserve">ASHMA-00605</t>
  </si>
  <si>
    <t xml:space="preserve">ASHIKA MA-00605</t>
  </si>
  <si>
    <t xml:space="preserve">AMM.  Ant.|Press. gas|RENAULT MEGANE III</t>
  </si>
  <si>
    <t xml:space="preserve">MA00633</t>
  </si>
  <si>
    <t xml:space="preserve">ASHMA-00633</t>
  </si>
  <si>
    <t xml:space="preserve">ASHIKA MA-00633</t>
  </si>
  <si>
    <t xml:space="preserve">AMM.  Post.|Press. gas|PEUGEOT 207 (WA_,</t>
  </si>
  <si>
    <t xml:space="preserve">MA00977</t>
  </si>
  <si>
    <t xml:space="preserve">ASHMA-00977</t>
  </si>
  <si>
    <t xml:space="preserve">ASHIKA MA-00977</t>
  </si>
  <si>
    <t xml:space="preserve">AMM.  Ant. Sx|Press. gas|PEUGEOT 208 1.0|208 1.4</t>
  </si>
  <si>
    <t xml:space="preserve">MA90023</t>
  </si>
  <si>
    <t xml:space="preserve">ASHMA-90023</t>
  </si>
  <si>
    <t xml:space="preserve">ASHIKA MA-90023</t>
  </si>
  <si>
    <t xml:space="preserve">CAHMRMY.S  LAEnRt/. CDITxR|POreËsNs./ DgaOsD|DGOED/JGEEE CALIBER 1.</t>
  </si>
  <si>
    <t xml:space="preserve">MA90024</t>
  </si>
  <si>
    <t xml:space="preserve">ASHMA-90024</t>
  </si>
  <si>
    <t xml:space="preserve">ASHIKA MA-90024</t>
  </si>
  <si>
    <t xml:space="preserve">AMM.  Ant. Sx|Press. gas|DODGE CALIBER 1.</t>
  </si>
  <si>
    <t xml:space="preserve">SMA0001</t>
  </si>
  <si>
    <t xml:space="preserve">ASHSMA0001</t>
  </si>
  <si>
    <t xml:space="preserve">ASHIKA SMA0001</t>
  </si>
  <si>
    <t xml:space="preserve">Supporto ammortizzatore</t>
  </si>
  <si>
    <t xml:space="preserve">SMA0123</t>
  </si>
  <si>
    <t xml:space="preserve">ASHSMA0123</t>
  </si>
  <si>
    <t xml:space="preserve">ASHIKA SMA0123</t>
  </si>
  <si>
    <t xml:space="preserve">ADL142109</t>
  </si>
  <si>
    <t xml:space="preserve">BLUADL142109</t>
  </si>
  <si>
    <t xml:space="preserve">BLP ADL142109</t>
  </si>
  <si>
    <t xml:space="preserve">FILTRO OLIO Diam.Est:94,0|Alt:70</t>
  </si>
  <si>
    <t xml:space="preserve">ADT330265</t>
  </si>
  <si>
    <t xml:space="preserve">BLUADT330265</t>
  </si>
  <si>
    <t xml:space="preserve">BLP ADT330265</t>
  </si>
  <si>
    <t xml:space="preserve">Kit.Friz. D.Est.[mm]=201,0, N° denti=19,</t>
  </si>
  <si>
    <t xml:space="preserve">ADV182132</t>
  </si>
  <si>
    <t xml:space="preserve">BLUADV182132</t>
  </si>
  <si>
    <t xml:space="preserve">BLP ADV182132</t>
  </si>
  <si>
    <t xml:space="preserve">Filtro olio Diam.Est:63,5|Diam.Int:31,00|Alt.123</t>
  </si>
  <si>
    <t xml:space="preserve">0242230626</t>
  </si>
  <si>
    <t xml:space="preserve">BOS0 242 230 626</t>
  </si>
  <si>
    <t xml:space="preserve">BOSCH 0242230626</t>
  </si>
  <si>
    <t xml:space="preserve">Candela accens s rad</t>
  </si>
  <si>
    <t xml:space="preserve">0392023454</t>
  </si>
  <si>
    <t xml:space="preserve">BOS0 392 023 454</t>
  </si>
  <si>
    <t xml:space="preserve">BOSCH 0392023454</t>
  </si>
  <si>
    <t xml:space="preserve">Pompa acqua</t>
  </si>
  <si>
    <t xml:space="preserve">0986580908</t>
  </si>
  <si>
    <t xml:space="preserve">BOS0 986 580 908</t>
  </si>
  <si>
    <t xml:space="preserve">BOSCH 0986580908</t>
  </si>
  <si>
    <t xml:space="preserve">KIT POMPE CARBURANTE HYUNDAI I20 1.25</t>
  </si>
  <si>
    <t xml:space="preserve">3397004559</t>
  </si>
  <si>
    <t xml:space="preserve">BOS3 397 004 559</t>
  </si>
  <si>
    <t xml:space="preserve">BOSCH 3397004559</t>
  </si>
  <si>
    <t xml:space="preserve">Spazzola tergi - Lun(1) 350</t>
  </si>
  <si>
    <t xml:space="preserve">3397007187</t>
  </si>
  <si>
    <t xml:space="preserve">BOS3 397 007 187</t>
  </si>
  <si>
    <t xml:space="preserve">BOSCH 3397007187</t>
  </si>
  <si>
    <t xml:space="preserve">Spazzola tergi - Lun(1) 600 - Lun(2) 450</t>
  </si>
  <si>
    <t xml:space="preserve">3397014313</t>
  </si>
  <si>
    <t xml:space="preserve">BOS3 397 014 313</t>
  </si>
  <si>
    <t xml:space="preserve">BOSCH 3397014313</t>
  </si>
  <si>
    <t xml:space="preserve">Serie Di Spazzole</t>
  </si>
  <si>
    <t xml:space="preserve">3397014818</t>
  </si>
  <si>
    <t xml:space="preserve">BOS3 397 014 818</t>
  </si>
  <si>
    <t xml:space="preserve">BOSCH 3397014818</t>
  </si>
  <si>
    <t xml:space="preserve">Serie di spazzole</t>
  </si>
  <si>
    <t xml:space="preserve">F026402247</t>
  </si>
  <si>
    <t xml:space="preserve">BOSF 026 402 247</t>
  </si>
  <si>
    <t xml:space="preserve">BOSCH F026402247</t>
  </si>
  <si>
    <t xml:space="preserve">ELEMENTO FILTRANTE CARB</t>
  </si>
  <si>
    <t xml:space="preserve">P23170</t>
  </si>
  <si>
    <t xml:space="preserve">BRMP23170</t>
  </si>
  <si>
    <t xml:space="preserve">BRE P 23 170</t>
  </si>
  <si>
    <t xml:space="preserve">PASTIGLIE FRENO ANT</t>
  </si>
  <si>
    <t xml:space="preserve">P24175</t>
  </si>
  <si>
    <t xml:space="preserve">BRMP24175</t>
  </si>
  <si>
    <t xml:space="preserve">BRE P 24 175</t>
  </si>
  <si>
    <t xml:space="preserve">PASTIGLIE FRENO POST FORD/FORD USA/LINCOLN</t>
  </si>
  <si>
    <t xml:space="preserve">P59099</t>
  </si>
  <si>
    <t xml:space="preserve">BRMP59099</t>
  </si>
  <si>
    <t xml:space="preserve">BRE P 59 099</t>
  </si>
  <si>
    <t xml:space="preserve">PASTIGLIE FRENO Low-Met POST</t>
  </si>
  <si>
    <t xml:space="preserve">P61134</t>
  </si>
  <si>
    <t xml:space="preserve">BRMP61134</t>
  </si>
  <si>
    <t xml:space="preserve">BRE P 61 134</t>
  </si>
  <si>
    <t xml:space="preserve">P83024</t>
  </si>
  <si>
    <t xml:space="preserve">BRMP83024</t>
  </si>
  <si>
    <t xml:space="preserve">BRE P 83 024</t>
  </si>
  <si>
    <t xml:space="preserve">Kit Past.-SP.15-L.115.9-AL. 43.9-C/Sens. Us.Int.</t>
  </si>
  <si>
    <t xml:space="preserve">S11511</t>
  </si>
  <si>
    <t xml:space="preserve">BRMS11511</t>
  </si>
  <si>
    <t xml:space="preserve">BRE S 11 511</t>
  </si>
  <si>
    <t xml:space="preserve">GANASCIA H/B SHOE POST</t>
  </si>
  <si>
    <t xml:space="preserve">01031878B</t>
  </si>
  <si>
    <t xml:space="preserve">COE01031878B</t>
  </si>
  <si>
    <t xml:space="preserve">COR 01031878B</t>
  </si>
  <si>
    <t xml:space="preserve">Anello Tenuta, Differenziale|50x65x8|ACM</t>
  </si>
  <si>
    <t xml:space="preserve">80000597</t>
  </si>
  <si>
    <t xml:space="preserve">COE80000597</t>
  </si>
  <si>
    <t xml:space="preserve">COR 80000597</t>
  </si>
  <si>
    <t xml:space="preserve">PULEGGIA CINGHIA, ALBERO A GOMITO</t>
  </si>
  <si>
    <t xml:space="preserve">5PK1646</t>
  </si>
  <si>
    <t xml:space="preserve">COT5PK1646</t>
  </si>
  <si>
    <t xml:space="preserve">CON 5PK1646</t>
  </si>
  <si>
    <t xml:space="preserve">Cinghia Poly-V|Alette=5|Lungh. [mm]=1646</t>
  </si>
  <si>
    <t xml:space="preserve">6PK1725</t>
  </si>
  <si>
    <t xml:space="preserve">COT6PK1725</t>
  </si>
  <si>
    <t xml:space="preserve">CON 6PK1725</t>
  </si>
  <si>
    <t xml:space="preserve">Cinghia Poly-V|Alette=6|Lungh. [mm]=1725</t>
  </si>
  <si>
    <t xml:space="preserve">6PK1033</t>
  </si>
  <si>
    <t xml:space="preserve">DAY6PK1033</t>
  </si>
  <si>
    <t xml:space="preserve">DAY 6PK1033</t>
  </si>
  <si>
    <t xml:space="preserve">CINGHIA POLY-V ALETTE 6 LUNGH. 1033,0</t>
  </si>
  <si>
    <t xml:space="preserve">6PK1125</t>
  </si>
  <si>
    <t xml:space="preserve">DAY6PK1125</t>
  </si>
  <si>
    <t xml:space="preserve">DAY 6PK1125</t>
  </si>
  <si>
    <t xml:space="preserve">CINGHIA POLY-V ALETTE 6 LUNGH. 1125,0</t>
  </si>
  <si>
    <t xml:space="preserve">6PK1209</t>
  </si>
  <si>
    <t xml:space="preserve">DAY6PK1209</t>
  </si>
  <si>
    <t xml:space="preserve">DAY 6PK1209</t>
  </si>
  <si>
    <t xml:space="preserve">CINGHIA POLY-V ALETTE 6 LUNGH. 1209,0</t>
  </si>
  <si>
    <t xml:space="preserve">6PK1395S</t>
  </si>
  <si>
    <t xml:space="preserve">DAY6PK1395S</t>
  </si>
  <si>
    <t xml:space="preserve">DAY 6PK1395S</t>
  </si>
  <si>
    <t xml:space="preserve">CINGHIA POLY-V ALETTE 6 LUNGH. 1395,0</t>
  </si>
  <si>
    <t xml:space="preserve">6PK1600</t>
  </si>
  <si>
    <t xml:space="preserve">DAY6PK1600</t>
  </si>
  <si>
    <t xml:space="preserve">DAY 6PK1600</t>
  </si>
  <si>
    <t xml:space="preserve">CINGHIA POLY-V ALETTE 6 LUNGH. 1600,0</t>
  </si>
  <si>
    <t xml:space="preserve">6PK1705</t>
  </si>
  <si>
    <t xml:space="preserve">DAY6PK1705</t>
  </si>
  <si>
    <t xml:space="preserve">DAY 6PK1705</t>
  </si>
  <si>
    <t xml:space="preserve">CINGHIA POLY-V ALETTE 6 LUNGH. 1705,0</t>
  </si>
  <si>
    <t xml:space="preserve">6PK1750</t>
  </si>
  <si>
    <t xml:space="preserve">DAY6PK1750</t>
  </si>
  <si>
    <t xml:space="preserve">DAY 6PK1750</t>
  </si>
  <si>
    <t xml:space="preserve">CINGHIA POLY-V ALETTE 6 LUNGH. 1750,0</t>
  </si>
  <si>
    <t xml:space="preserve">6PK975</t>
  </si>
  <si>
    <t xml:space="preserve">DAY6PK975</t>
  </si>
  <si>
    <t xml:space="preserve">DAY 6PK975</t>
  </si>
  <si>
    <t xml:space="preserve">CINGHIA POLY-V ALETTE 6 LUNGH. 975,0</t>
  </si>
  <si>
    <t xml:space="preserve">941117</t>
  </si>
  <si>
    <t xml:space="preserve">DAY941117</t>
  </si>
  <si>
    <t xml:space="preserve">DAY 941117</t>
  </si>
  <si>
    <t xml:space="preserve">Cing.Den.|137RP+250HK|N°Denti=137|Largh.[mm]=25,0</t>
  </si>
  <si>
    <t xml:space="preserve">APV1156</t>
  </si>
  <si>
    <t xml:space="preserve">DAYAPV1156</t>
  </si>
  <si>
    <t xml:space="preserve">DAY APV1156</t>
  </si>
  <si>
    <t xml:space="preserve">PULEG  DAYCO</t>
  </si>
  <si>
    <t xml:space="preserve">APV3208</t>
  </si>
  <si>
    <t xml:space="preserve">DAYAPV3208</t>
  </si>
  <si>
    <t xml:space="preserve">DAY APV3208</t>
  </si>
  <si>
    <t xml:space="preserve">Tendicinghia D.65,2 ALT. 24,2 ALT. 73,8</t>
  </si>
  <si>
    <t xml:space="preserve">DP291</t>
  </si>
  <si>
    <t xml:space="preserve">DAYDP291</t>
  </si>
  <si>
    <t xml:space="preserve">DAY DP291</t>
  </si>
  <si>
    <t xml:space="preserve">WATER PUMP</t>
  </si>
  <si>
    <t xml:space="preserve">DP322</t>
  </si>
  <si>
    <t xml:space="preserve">DAYDP322</t>
  </si>
  <si>
    <t xml:space="preserve">DAY DP322</t>
  </si>
  <si>
    <t xml:space="preserve">DT1112H</t>
  </si>
  <si>
    <t xml:space="preserve">DAYDT1112H</t>
  </si>
  <si>
    <t xml:space="preserve">DAY DT1112H</t>
  </si>
  <si>
    <t xml:space="preserve">Termostato, Refrigerante</t>
  </si>
  <si>
    <t xml:space="preserve">KTBWP8860</t>
  </si>
  <si>
    <t xml:space="preserve">DAYKTBWP8860</t>
  </si>
  <si>
    <t xml:space="preserve">DAY KTBWP8860</t>
  </si>
  <si>
    <t xml:space="preserve">Pom.Acq.+K.Cingh.Den.|N°Den.119, Lun.1133,Larg27,</t>
  </si>
  <si>
    <t xml:space="preserve">EA722</t>
  </si>
  <si>
    <t xml:space="preserve">EXIEA722</t>
  </si>
  <si>
    <t xml:space="preserve">EXI EA722</t>
  </si>
  <si>
    <t xml:space="preserve">BATTE 72AH DX 278x175x175- B13- EXIDE</t>
  </si>
  <si>
    <t xml:space="preserve">EK013</t>
  </si>
  <si>
    <t xml:space="preserve">EXIEK013</t>
  </si>
  <si>
    <t xml:space="preserve">EXI EK013</t>
  </si>
  <si>
    <t xml:space="preserve">BATTE 1,2AH 58x43x97 - B0 - EXIDE</t>
  </si>
  <si>
    <t xml:space="preserve">108187</t>
  </si>
  <si>
    <t xml:space="preserve">FEB108187</t>
  </si>
  <si>
    <t xml:space="preserve">FEBI 108187</t>
  </si>
  <si>
    <t xml:space="preserve">Scambiatore Di Calore</t>
  </si>
  <si>
    <t xml:space="preserve">109394</t>
  </si>
  <si>
    <t xml:space="preserve">FEB109394</t>
  </si>
  <si>
    <t xml:space="preserve">FEBI 109394</t>
  </si>
  <si>
    <t xml:space="preserve">Radiatore Olio motore completo di filtro Olio</t>
  </si>
  <si>
    <t xml:space="preserve">172343</t>
  </si>
  <si>
    <t xml:space="preserve">FEB172343</t>
  </si>
  <si>
    <t xml:space="preserve">FEBI 172343</t>
  </si>
  <si>
    <t xml:space="preserve">TIRANTE BARRA STABILIZZATRICE</t>
  </si>
  <si>
    <t xml:space="preserve">173954</t>
  </si>
  <si>
    <t xml:space="preserve">FEB173954</t>
  </si>
  <si>
    <t xml:space="preserve">FEBI 173954</t>
  </si>
  <si>
    <t xml:space="preserve">GUIDA IMBUTO PER ASTINA OLIO</t>
  </si>
  <si>
    <t xml:space="preserve">174502</t>
  </si>
  <si>
    <t xml:space="preserve">FEB174502</t>
  </si>
  <si>
    <t xml:space="preserve">FEBI 174502</t>
  </si>
  <si>
    <t xml:space="preserve">KIT CUSCI RUOTA C/MOZZO RUOTA ANELLO IMPULSI ABS</t>
  </si>
  <si>
    <t xml:space="preserve">177973</t>
  </si>
  <si>
    <t xml:space="preserve">FEB177973</t>
  </si>
  <si>
    <t xml:space="preserve">FEBI 177973</t>
  </si>
  <si>
    <t xml:space="preserve">guarnizione coperchio punterie</t>
  </si>
  <si>
    <t xml:space="preserve">180761</t>
  </si>
  <si>
    <t xml:space="preserve">FEB180761</t>
  </si>
  <si>
    <t xml:space="preserve">FEBI 180761</t>
  </si>
  <si>
    <t xml:space="preserve">SUPPORTO MOTORE</t>
  </si>
  <si>
    <t xml:space="preserve">181050</t>
  </si>
  <si>
    <t xml:space="preserve">FEB181050</t>
  </si>
  <si>
    <t xml:space="preserve">FEBI 181050</t>
  </si>
  <si>
    <t xml:space="preserve">BRACCIO SOSPENSIONE</t>
  </si>
  <si>
    <t xml:space="preserve">21810</t>
  </si>
  <si>
    <t xml:space="preserve">FEB21810</t>
  </si>
  <si>
    <t xml:space="preserve">FEBI 21810</t>
  </si>
  <si>
    <t xml:space="preserve">Tir.Barr.Stabil.|Ass.Ant. Bilat.|C/DadiBloc.</t>
  </si>
  <si>
    <t xml:space="preserve">27822</t>
  </si>
  <si>
    <t xml:space="preserve">FEB27822</t>
  </si>
  <si>
    <t xml:space="preserve">FEBI 27822</t>
  </si>
  <si>
    <t xml:space="preserve">Puleggia (Disaccoppiata)|</t>
  </si>
  <si>
    <t xml:space="preserve">28466</t>
  </si>
  <si>
    <t xml:space="preserve">FEB28466</t>
  </si>
  <si>
    <t xml:space="preserve">FEBI 28466</t>
  </si>
  <si>
    <t xml:space="preserve">Giunto Assiale|Ass.Ant. Bilat.|Con Controdado</t>
  </si>
  <si>
    <t xml:space="preserve">34759</t>
  </si>
  <si>
    <t xml:space="preserve">FEB34759</t>
  </si>
  <si>
    <t xml:space="preserve">FEBI 34759</t>
  </si>
  <si>
    <t xml:space="preserve">Bracc.Sosp.|Ass. Ant. Sx., Inf.|</t>
  </si>
  <si>
    <t xml:space="preserve">36834</t>
  </si>
  <si>
    <t xml:space="preserve">FEB36834</t>
  </si>
  <si>
    <t xml:space="preserve">FEBI 36834</t>
  </si>
  <si>
    <t xml:space="preserve">Supporto Motore|Post.</t>
  </si>
  <si>
    <t xml:space="preserve">37470</t>
  </si>
  <si>
    <t xml:space="preserve">FEB37470</t>
  </si>
  <si>
    <t xml:space="preserve">FEBI 37470</t>
  </si>
  <si>
    <t xml:space="preserve">Bracc.Sosp.|Inf., Ass. Ant. Sx.|</t>
  </si>
  <si>
    <t xml:space="preserve">37471</t>
  </si>
  <si>
    <t xml:space="preserve">FEB37471</t>
  </si>
  <si>
    <t xml:space="preserve">FEBI 37471</t>
  </si>
  <si>
    <t xml:space="preserve">Bracc.Sosp.|Inf., Ass. Ant. Dx.|</t>
  </si>
  <si>
    <t xml:space="preserve">37811</t>
  </si>
  <si>
    <t xml:space="preserve">FEB37811</t>
  </si>
  <si>
    <t xml:space="preserve">FEBI 37811</t>
  </si>
  <si>
    <t xml:space="preserve">Kit Montaggio Ammortizzatore|Ass.Ant. Bilat.</t>
  </si>
  <si>
    <t xml:space="preserve">39869</t>
  </si>
  <si>
    <t xml:space="preserve">FEB39869</t>
  </si>
  <si>
    <t xml:space="preserve">FEBI 39869</t>
  </si>
  <si>
    <t xml:space="preserve">Sensore Posizione Albero A Camme</t>
  </si>
  <si>
    <t xml:space="preserve">41031</t>
  </si>
  <si>
    <t xml:space="preserve">FEB41031</t>
  </si>
  <si>
    <t xml:space="preserve">FEBI 41031</t>
  </si>
  <si>
    <t xml:space="preserve">43666</t>
  </si>
  <si>
    <t xml:space="preserve">FEB43666</t>
  </si>
  <si>
    <t xml:space="preserve">FEBI 43666</t>
  </si>
  <si>
    <t xml:space="preserve">48202</t>
  </si>
  <si>
    <t xml:space="preserve">FEB48202</t>
  </si>
  <si>
    <t xml:space="preserve">FEBI 48202</t>
  </si>
  <si>
    <t xml:space="preserve">Testina Sterzo|Ass. Ant. Sx.|Con Dado Bloccaggio</t>
  </si>
  <si>
    <t xml:space="preserve">49246</t>
  </si>
  <si>
    <t xml:space="preserve">FEB49246</t>
  </si>
  <si>
    <t xml:space="preserve">FEBI 49246</t>
  </si>
  <si>
    <t xml:space="preserve">Boccola Barra Antirollio|Ass.Ant. Bilat.</t>
  </si>
  <si>
    <t xml:space="preserve">CA12663</t>
  </si>
  <si>
    <t xml:space="preserve">FRACA12663</t>
  </si>
  <si>
    <t xml:space="preserve">FRA CA12663</t>
  </si>
  <si>
    <t xml:space="preserve">FILTRO ARIA</t>
  </si>
  <si>
    <t xml:space="preserve">P12916</t>
  </si>
  <si>
    <t xml:space="preserve">FRAP12916</t>
  </si>
  <si>
    <t xml:space="preserve">FRA P12916</t>
  </si>
  <si>
    <t xml:space="preserve">FILTRO GASOLIO</t>
  </si>
  <si>
    <t xml:space="preserve">530055050</t>
  </si>
  <si>
    <t xml:space="preserve">INA530055050</t>
  </si>
  <si>
    <t xml:space="preserve">INA 530055050</t>
  </si>
  <si>
    <t xml:space="preserve">kit distribuzione primaria con WP</t>
  </si>
  <si>
    <t xml:space="preserve">530059211</t>
  </si>
  <si>
    <t xml:space="preserve">INA530059211</t>
  </si>
  <si>
    <t xml:space="preserve">INA 530059211</t>
  </si>
  <si>
    <t xml:space="preserve">kit distribuzione primaria</t>
  </si>
  <si>
    <t xml:space="preserve">530060730</t>
  </si>
  <si>
    <t xml:space="preserve">INA530060730</t>
  </si>
  <si>
    <t xml:space="preserve">INA 530060730</t>
  </si>
  <si>
    <t xml:space="preserve">POMPA ACQUA + KIT CINGHIE DENTATE</t>
  </si>
  <si>
    <t xml:space="preserve">530065031</t>
  </si>
  <si>
    <t xml:space="preserve">INA530065031</t>
  </si>
  <si>
    <t xml:space="preserve">INA 530065031</t>
  </si>
  <si>
    <t xml:space="preserve">534032110</t>
  </si>
  <si>
    <t xml:space="preserve">INA534032110</t>
  </si>
  <si>
    <t xml:space="preserve">INA 534032110</t>
  </si>
  <si>
    <t xml:space="preserve">BRACCIO TENDITORE INA</t>
  </si>
  <si>
    <t xml:space="preserve">534033610</t>
  </si>
  <si>
    <t xml:space="preserve">INA534033610</t>
  </si>
  <si>
    <t xml:space="preserve">INA 534033610</t>
  </si>
  <si>
    <t xml:space="preserve">534060710</t>
  </si>
  <si>
    <t xml:space="preserve">INA534060710</t>
  </si>
  <si>
    <t xml:space="preserve">INA 534060710</t>
  </si>
  <si>
    <t xml:space="preserve">GALOPPINO/GUIDACINGHIA, CINGHIA POLY-V</t>
  </si>
  <si>
    <t xml:space="preserve">535012410</t>
  </si>
  <si>
    <t xml:space="preserve">INA535012410</t>
  </si>
  <si>
    <t xml:space="preserve">INA 535012410</t>
  </si>
  <si>
    <t xml:space="preserve">RUOTA LIBERA ALTERNATORE RLA (OAP)</t>
  </si>
  <si>
    <t xml:space="preserve">535035210</t>
  </si>
  <si>
    <t xml:space="preserve">INA535035210</t>
  </si>
  <si>
    <t xml:space="preserve">INA 535035210</t>
  </si>
  <si>
    <t xml:space="preserve">DISPOSITIVO RUOTA LIBERA ALTERNATORE</t>
  </si>
  <si>
    <t xml:space="preserve">103045</t>
  </si>
  <si>
    <t xml:space="preserve">KRI10.3045</t>
  </si>
  <si>
    <t xml:space="preserve">KRI 10.3045</t>
  </si>
  <si>
    <t xml:space="preserve">SENSORE TEMPERATURA INTERNA</t>
  </si>
  <si>
    <t xml:space="preserve">344816</t>
  </si>
  <si>
    <t xml:space="preserve">KYB344816</t>
  </si>
  <si>
    <t xml:space="preserve">KYB 344816</t>
  </si>
  <si>
    <t xml:space="preserve">AMM. POST. SX./DX. Excel-G-Nissan Juke (2010)</t>
  </si>
  <si>
    <t xml:space="preserve">511062910</t>
  </si>
  <si>
    <t xml:space="preserve">LUK511062910</t>
  </si>
  <si>
    <t xml:space="preserve">LUK 511 0629 10</t>
  </si>
  <si>
    <t xml:space="preserve">CILINDRO TRASMETTITORE OPEL CORSA C (F08, F68) 1.</t>
  </si>
  <si>
    <t xml:space="preserve">618309200</t>
  </si>
  <si>
    <t xml:space="preserve">LUK618309200</t>
  </si>
  <si>
    <t xml:space="preserve">LUK 618 3092 00</t>
  </si>
  <si>
    <t xml:space="preserve">K.Friz.|Diam.=180, Con Cuscin. Disinnesto</t>
  </si>
  <si>
    <t xml:space="preserve">619307200</t>
  </si>
  <si>
    <t xml:space="preserve">LUK619307200</t>
  </si>
  <si>
    <t xml:space="preserve">LUK 619 3072 00</t>
  </si>
  <si>
    <t xml:space="preserve">K.Friz.|Diam.=190, Con Cuscin. Disinnesto</t>
  </si>
  <si>
    <t xml:space="preserve">625322133</t>
  </si>
  <si>
    <t xml:space="preserve">LUK625322133</t>
  </si>
  <si>
    <t xml:space="preserve">LUK 625 3221 33</t>
  </si>
  <si>
    <t xml:space="preserve">K.Friz.|Diam.=250,C/Disin.Centr.,C/Reg.Aut.</t>
  </si>
  <si>
    <t xml:space="preserve">C17023</t>
  </si>
  <si>
    <t xml:space="preserve">MANC 17 023</t>
  </si>
  <si>
    <t xml:space="preserve">MAN C 17 023</t>
  </si>
  <si>
    <t xml:space="preserve">Filtro aria|D.Est:153|D.Int:104|Alt:194</t>
  </si>
  <si>
    <t xml:space="preserve">C21002</t>
  </si>
  <si>
    <t xml:space="preserve">MANC 21 002</t>
  </si>
  <si>
    <t xml:space="preserve">MAN C 21 002</t>
  </si>
  <si>
    <t xml:space="preserve">F.Aria|Lun.208|Largh.209|Alt.68</t>
  </si>
  <si>
    <t xml:space="preserve">C22031</t>
  </si>
  <si>
    <t xml:space="preserve">MANC 22 031</t>
  </si>
  <si>
    <t xml:space="preserve">MAN C 22 031</t>
  </si>
  <si>
    <t xml:space="preserve">F.Aria|Lun.161|Largh.209|Alt.70</t>
  </si>
  <si>
    <t xml:space="preserve">C2201</t>
  </si>
  <si>
    <t xml:space="preserve">MANC 2201</t>
  </si>
  <si>
    <t xml:space="preserve">MAN C 2201</t>
  </si>
  <si>
    <t xml:space="preserve">F.Aria|Lun.221|Largh.209|Alt.32</t>
  </si>
  <si>
    <t xml:space="preserve">C24026</t>
  </si>
  <si>
    <t xml:space="preserve">MANC 24 026</t>
  </si>
  <si>
    <t xml:space="preserve">MAN C 24 026</t>
  </si>
  <si>
    <t xml:space="preserve">F.Aria|Lun.240|Largh.209|Alt.58</t>
  </si>
  <si>
    <t xml:space="preserve">C24057</t>
  </si>
  <si>
    <t xml:space="preserve">MANC 24 057</t>
  </si>
  <si>
    <t xml:space="preserve">MAN C 24 057</t>
  </si>
  <si>
    <t xml:space="preserve">F.Aria|Lun.226|Largh.209|Alt.53</t>
  </si>
  <si>
    <t xml:space="preserve">Piu prezzi di acquisto diversi nel mese: il confronto usa il costo piu alto (prudenziale).</t>
  </si>
  <si>
    <t xml:space="preserve">C42002</t>
  </si>
  <si>
    <t xml:space="preserve">MANC 42 002</t>
  </si>
  <si>
    <t xml:space="preserve">MAN C 42 002</t>
  </si>
  <si>
    <t xml:space="preserve">F.Aria|Lun.416|Largh.209|Alt.30</t>
  </si>
  <si>
    <t xml:space="preserve">CU2422</t>
  </si>
  <si>
    <t xml:space="preserve">MANCU 2422</t>
  </si>
  <si>
    <t xml:space="preserve">MAN CU 2422</t>
  </si>
  <si>
    <t xml:space="preserve">F.Abitac.|Lun.232|Largh.209|Alt.21</t>
  </si>
  <si>
    <t xml:space="preserve">CU30012</t>
  </si>
  <si>
    <t xml:space="preserve">MANCU 30 012</t>
  </si>
  <si>
    <t xml:space="preserve">MAN CU 30 012</t>
  </si>
  <si>
    <t xml:space="preserve">F.Abitac.|Lun.206|Largh.209|Alt.36</t>
  </si>
  <si>
    <t xml:space="preserve">CUK22011</t>
  </si>
  <si>
    <t xml:space="preserve">MANCUK 22 011</t>
  </si>
  <si>
    <t xml:space="preserve">MAN CUK 22 011</t>
  </si>
  <si>
    <t xml:space="preserve">F.Abitac.|Lun.216|Largh.209|Alt.35|Carb.Att.</t>
  </si>
  <si>
    <t xml:space="preserve">CUK22022</t>
  </si>
  <si>
    <t xml:space="preserve">MANCUK 22 022</t>
  </si>
  <si>
    <t xml:space="preserve">MAN CUK 22 022</t>
  </si>
  <si>
    <t xml:space="preserve">F.Abitac.|Lun.220|Largh.209|Alt.30|Carb.Att.</t>
  </si>
  <si>
    <t xml:space="preserve">CUK2436</t>
  </si>
  <si>
    <t xml:space="preserve">MANCUK 2436</t>
  </si>
  <si>
    <t xml:space="preserve">MAN CUK 2436</t>
  </si>
  <si>
    <t xml:space="preserve">F.Abitac.|Lun.236|Largh.209|Alt.22|Carb.Att.</t>
  </si>
  <si>
    <t xml:space="preserve">CUK26009</t>
  </si>
  <si>
    <t xml:space="preserve">MANCUK 26 009</t>
  </si>
  <si>
    <t xml:space="preserve">MAN CUK 26 009</t>
  </si>
  <si>
    <t xml:space="preserve">F.Abitac.|Lun.254|Largh.209|Alt.32|Carb.Att.</t>
  </si>
  <si>
    <t xml:space="preserve">CUK260252</t>
  </si>
  <si>
    <t xml:space="preserve">MANCUK 26 025-2</t>
  </si>
  <si>
    <t xml:space="preserve">MAN CUK 26 025-2</t>
  </si>
  <si>
    <t xml:space="preserve">FILTRO ABITACOLO</t>
  </si>
  <si>
    <t xml:space="preserve">CUK31003</t>
  </si>
  <si>
    <t xml:space="preserve">MANCUK 31 003</t>
  </si>
  <si>
    <t xml:space="preserve">MAN CUK 31 003</t>
  </si>
  <si>
    <t xml:space="preserve">F.Abitac.|Lun.311|Largh.209|Alt.31|Carb.Att.</t>
  </si>
  <si>
    <t xml:space="preserve">HU10002Z</t>
  </si>
  <si>
    <t xml:space="preserve">MANHU 10 002 Z</t>
  </si>
  <si>
    <t xml:space="preserve">MAN HU 10 002 Z</t>
  </si>
  <si>
    <t xml:space="preserve">Filtro olio|D.Est:92|D.Int:21|Alt:64</t>
  </si>
  <si>
    <t xml:space="preserve">HU6013Z</t>
  </si>
  <si>
    <t xml:space="preserve">MANHU 6013 Z</t>
  </si>
  <si>
    <t xml:space="preserve">MAN HU 6013 Z</t>
  </si>
  <si>
    <t xml:space="preserve">Filtro olio|D.Est:53|D.Int:24|Alt:112</t>
  </si>
  <si>
    <t xml:space="preserve">HU7010Z</t>
  </si>
  <si>
    <t xml:space="preserve">MANHU 7010 Z</t>
  </si>
  <si>
    <t xml:space="preserve">MAN HU 7010 Z</t>
  </si>
  <si>
    <t xml:space="preserve">Filtro olio|D.Est:64|D.Int:31|Alt:110</t>
  </si>
  <si>
    <t xml:space="preserve">HU7020Z</t>
  </si>
  <si>
    <t xml:space="preserve">MANHU 7020 Z</t>
  </si>
  <si>
    <t xml:space="preserve">MAN HU 7020 Z</t>
  </si>
  <si>
    <t xml:space="preserve">Filtro olio|D.Est:65|D.Int:21|Alt:103</t>
  </si>
  <si>
    <t xml:space="preserve">HU7032Z</t>
  </si>
  <si>
    <t xml:space="preserve">MANHU 7032 Z</t>
  </si>
  <si>
    <t xml:space="preserve">MAN HU 7032 Z</t>
  </si>
  <si>
    <t xml:space="preserve">Filtro olio|D.Est:64|D.Int:24|Alt:75</t>
  </si>
  <si>
    <t xml:space="preserve">HU7041Z</t>
  </si>
  <si>
    <t xml:space="preserve">MANHU 7041 Z</t>
  </si>
  <si>
    <t xml:space="preserve">MAN HU 7041 Z</t>
  </si>
  <si>
    <t xml:space="preserve">Filtro olio|D.Est:64|D.Int:27|Alt:83 (6000626333)</t>
  </si>
  <si>
    <t xml:space="preserve">HU7197X</t>
  </si>
  <si>
    <t xml:space="preserve">MANHU 719/7 X</t>
  </si>
  <si>
    <t xml:space="preserve">MAN HU 719/7 X</t>
  </si>
  <si>
    <t xml:space="preserve">Filtro olio|D.Est:71|D.Int:33|Alt:141</t>
  </si>
  <si>
    <t xml:space="preserve">HU7215X</t>
  </si>
  <si>
    <t xml:space="preserve">MANHU 721/5 X</t>
  </si>
  <si>
    <t xml:space="preserve">MAN HU 721/5 X</t>
  </si>
  <si>
    <t xml:space="preserve">Filtro olio|D.Est:64|D.Int:26|Alt:172</t>
  </si>
  <si>
    <t xml:space="preserve">HU8006Z</t>
  </si>
  <si>
    <t xml:space="preserve">MANHU 8006 Z</t>
  </si>
  <si>
    <t xml:space="preserve">MAN HU 8006 Z</t>
  </si>
  <si>
    <t xml:space="preserve">Filtro olio|D.Est:72|D.Int:22|Alt:101</t>
  </si>
  <si>
    <t xml:space="preserve">HU820X</t>
  </si>
  <si>
    <t xml:space="preserve">MANHU 820 X</t>
  </si>
  <si>
    <t xml:space="preserve">MAN HU 820 X</t>
  </si>
  <si>
    <t xml:space="preserve">Filtro olio|D.Est:72|D.Int:31|Alt:92</t>
  </si>
  <si>
    <t xml:space="preserve">PU70051</t>
  </si>
  <si>
    <t xml:space="preserve">MANPU 7005/1</t>
  </si>
  <si>
    <t xml:space="preserve">MAN PU70051</t>
  </si>
  <si>
    <t xml:space="preserve">PU9009ZKIT</t>
  </si>
  <si>
    <t xml:space="preserve">MANPU 9009 Z KIT</t>
  </si>
  <si>
    <t xml:space="preserve">MAN PU 9009 Z KIT</t>
  </si>
  <si>
    <t xml:space="preserve">F.Carb.|Alt.142|D.Est.89</t>
  </si>
  <si>
    <t xml:space="preserve">W7015</t>
  </si>
  <si>
    <t xml:space="preserve">MANW 7015</t>
  </si>
  <si>
    <t xml:space="preserve">MAN W 7015</t>
  </si>
  <si>
    <t xml:space="preserve">F.Olio|Diam.Est.76|Alt.86|D.Fil.3/4-16 UNF-2B</t>
  </si>
  <si>
    <t xml:space="preserve">W7037</t>
  </si>
  <si>
    <t xml:space="preserve">MANW 7037</t>
  </si>
  <si>
    <t xml:space="preserve">MAN W 7037</t>
  </si>
  <si>
    <t xml:space="preserve">Filtro olio|Diam.Est.76|Alt.102|D.Fil.M 20 X 1.5</t>
  </si>
  <si>
    <t xml:space="preserve">W7058</t>
  </si>
  <si>
    <t xml:space="preserve">MANW 7058</t>
  </si>
  <si>
    <t xml:space="preserve">MAN W 7058</t>
  </si>
  <si>
    <t xml:space="preserve">Filtro olio|Diam.Est.76|Alt.89|D.Fil.M 20 X 1.5</t>
  </si>
  <si>
    <t xml:space="preserve">W71216</t>
  </si>
  <si>
    <t xml:space="preserve">MANW 712/16</t>
  </si>
  <si>
    <t xml:space="preserve">MAN W 712/16</t>
  </si>
  <si>
    <t xml:space="preserve">Filtro olio|Diam.Est.76|Alt.74|D.Fil.M 20 X 1.5</t>
  </si>
  <si>
    <t xml:space="preserve">WK82019</t>
  </si>
  <si>
    <t xml:space="preserve">MANWK 820/19</t>
  </si>
  <si>
    <t xml:space="preserve">MAN WK 820/19</t>
  </si>
  <si>
    <t xml:space="preserve">F.Carb.|Alt.100|D.Est.86</t>
  </si>
  <si>
    <t xml:space="preserve">341500000240</t>
  </si>
  <si>
    <t xml:space="preserve">MAR341500000240</t>
  </si>
  <si>
    <t xml:space="preserve">MAR 341500000240</t>
  </si>
  <si>
    <t xml:space="preserve">Kit Catena Distribuzione OPEL Z10XEP-Z12XEP</t>
  </si>
  <si>
    <t xml:space="preserve">CIES8328</t>
  </si>
  <si>
    <t xml:space="preserve">MOOCI-ES-8328</t>
  </si>
  <si>
    <t xml:space="preserve">MOOG CI-ES-8328</t>
  </si>
  <si>
    <t xml:space="preserve">Testa barra d'accopp. Ant. Dx|CITROEN|C3</t>
  </si>
  <si>
    <t xml:space="preserve">FIES4684</t>
  </si>
  <si>
    <t xml:space="preserve">MOOFI-ES-4684</t>
  </si>
  <si>
    <t xml:space="preserve">MOOG FI-ES-4684</t>
  </si>
  <si>
    <t xml:space="preserve">Testa barra d'accopp. Ant. Sx/Dx|FIAT|Barch</t>
  </si>
  <si>
    <t xml:space="preserve">OPWB13061</t>
  </si>
  <si>
    <t xml:space="preserve">MOOOP-WB-13061</t>
  </si>
  <si>
    <t xml:space="preserve">MOOG OP-WB-13061</t>
  </si>
  <si>
    <t xml:space="preserve">Kit cuscin.ruota OPEL Corsa, PEUGEOT 208 (</t>
  </si>
  <si>
    <t xml:space="preserve">ZKR7A10</t>
  </si>
  <si>
    <t xml:space="preserve">NGK1691</t>
  </si>
  <si>
    <t xml:space="preserve">NGK ZKR7A-10</t>
  </si>
  <si>
    <t xml:space="preserve">CANDELA ZKR7A-10</t>
  </si>
  <si>
    <t xml:space="preserve">Abbinamento tramite descrizione (codici fornitore/magazzino diversi): DA CONFERMARE.</t>
  </si>
  <si>
    <t xml:space="preserve">U3001</t>
  </si>
  <si>
    <t xml:space="preserve">NGK48013</t>
  </si>
  <si>
    <t xml:space="preserve">NGK U3001</t>
  </si>
  <si>
    <t xml:space="preserve">BOBINA U3001</t>
  </si>
  <si>
    <t xml:space="preserve">Abbinamento tramite descrizione (codici fornitore/magazzino diversi): DA CONFERMARE. Piu prezzi di acquisto diversi nel mese: il confronto usa il costo piu alto (prudenziale).</t>
  </si>
  <si>
    <t xml:space="preserve">U5334</t>
  </si>
  <si>
    <t xml:space="preserve">NGK49097</t>
  </si>
  <si>
    <t xml:space="preserve">NGK U5334</t>
  </si>
  <si>
    <t xml:space="preserve">BOBINA U5334</t>
  </si>
  <si>
    <t xml:space="preserve">Abbinamento tramite descrizione (codici fornitore/magazzino diversi): DA CONFERMARE. Piu prezzi di vendita diversi nel mese: vedi min e max.</t>
  </si>
  <si>
    <t xml:space="preserve">BKR6E</t>
  </si>
  <si>
    <t xml:space="preserve">NGK6962</t>
  </si>
  <si>
    <t xml:space="preserve">NGK BKR6E</t>
  </si>
  <si>
    <t xml:space="preserve">CANDELA BKR6E</t>
  </si>
  <si>
    <t xml:space="preserve">SIZFR6A6D</t>
  </si>
  <si>
    <t xml:space="preserve">NGK91629</t>
  </si>
  <si>
    <t xml:space="preserve">NGK SIZFR6A6D</t>
  </si>
  <si>
    <t xml:space="preserve">CANDELA SIZFR6A6D</t>
  </si>
  <si>
    <t xml:space="preserve">PLFER7A8EG</t>
  </si>
  <si>
    <t xml:space="preserve">NGK94833</t>
  </si>
  <si>
    <t xml:space="preserve">NGK PLFER7A8EG</t>
  </si>
  <si>
    <t xml:space="preserve">CANDELA PLFER7A8EG</t>
  </si>
  <si>
    <t xml:space="preserve">DPOWER62</t>
  </si>
  <si>
    <t xml:space="preserve">NGK97256</t>
  </si>
  <si>
    <t xml:space="preserve">NGK D-POWER 62</t>
  </si>
  <si>
    <t xml:space="preserve">CANDELETTA Y8003J D-Power 62</t>
  </si>
  <si>
    <t xml:space="preserve">DPOWER72</t>
  </si>
  <si>
    <t xml:space="preserve">NGK97719</t>
  </si>
  <si>
    <t xml:space="preserve">NGK D-POWER 72</t>
  </si>
  <si>
    <t xml:space="preserve">CANDELETTA Y9001AS D-Power 72</t>
  </si>
  <si>
    <t xml:space="preserve">LZKR6AI10G</t>
  </si>
  <si>
    <t xml:space="preserve">NGK97999</t>
  </si>
  <si>
    <t xml:space="preserve">NGK LZKR6AI-10G</t>
  </si>
  <si>
    <t xml:space="preserve">CANDELA LZKR6AI-10G</t>
  </si>
  <si>
    <t xml:space="preserve">3090600020</t>
  </si>
  <si>
    <t xml:space="preserve">SAC3090 600 020</t>
  </si>
  <si>
    <t xml:space="preserve">SAC 3090600020</t>
  </si>
  <si>
    <t xml:space="preserve">KIT FRIZIONE</t>
  </si>
  <si>
    <t xml:space="preserve">460248</t>
  </si>
  <si>
    <t xml:space="preserve">SID460248</t>
  </si>
  <si>
    <t xml:space="preserve">SID 460248</t>
  </si>
  <si>
    <t xml:space="preserve">KIT CUSCINETTI RUOTA FKG</t>
  </si>
  <si>
    <t xml:space="preserve">5145202A2</t>
  </si>
  <si>
    <t xml:space="preserve">SID5.145202A2</t>
  </si>
  <si>
    <t xml:space="preserve">SID 5.145202A2</t>
  </si>
  <si>
    <t xml:space="preserve">INTERRUTTORE ALZACRISTALLO</t>
  </si>
  <si>
    <t xml:space="preserve">84211</t>
  </si>
  <si>
    <t xml:space="preserve">SID84.211</t>
  </si>
  <si>
    <t xml:space="preserve">SID 84.211</t>
  </si>
  <si>
    <t xml:space="preserve">SENSORE PRESSIONE ARIA</t>
  </si>
  <si>
    <t xml:space="preserve">2261001</t>
  </si>
  <si>
    <t xml:space="preserve">TEX2261001</t>
  </si>
  <si>
    <t xml:space="preserve">TEX 2261001</t>
  </si>
  <si>
    <t xml:space="preserve">Kit Past.Lar.128,9|Alt.58,4|Spes.18,3|Con.Seg.Us.</t>
  </si>
  <si>
    <t xml:space="preserve">24H2O00</t>
  </si>
  <si>
    <t xml:space="preserve">UFI24.H2O.00</t>
  </si>
  <si>
    <t xml:space="preserve">UFI 24.H2O.00</t>
  </si>
  <si>
    <t xml:space="preserve">F.Gasolio|Alt.159|D.est.85</t>
  </si>
  <si>
    <t xml:space="preserve">2605200</t>
  </si>
  <si>
    <t xml:space="preserve">UFI26.052.00</t>
  </si>
  <si>
    <t xml:space="preserve">UFI 26.052.00</t>
  </si>
  <si>
    <t xml:space="preserve">F.Gasolio|Alt.116|D.est.93</t>
  </si>
  <si>
    <t xml:space="preserve">165081</t>
  </si>
  <si>
    <t xml:space="preserve">UNG165081</t>
  </si>
  <si>
    <t xml:space="preserve">UNI 165081</t>
  </si>
  <si>
    <t xml:space="preserve">TASS.POST.MARMITTA PUNTO/Y TT</t>
  </si>
  <si>
    <t xml:space="preserve">310245H</t>
  </si>
  <si>
    <t xml:space="preserve">UNG310245H</t>
  </si>
  <si>
    <t xml:space="preserve">UNI 310245H</t>
  </si>
  <si>
    <t xml:space="preserve">CUFFIA L/RUOTA CLIO 3/MODUS/TWINGO 1,2</t>
  </si>
  <si>
    <t xml:space="preserve">390265</t>
  </si>
  <si>
    <t xml:space="preserve">UNG390265</t>
  </si>
  <si>
    <t xml:space="preserve">UNI 390265</t>
  </si>
  <si>
    <t xml:space="preserve">SILENTBL.SOSP.POST.N.PANDA 4X4 2003&gt;</t>
  </si>
  <si>
    <t xml:space="preserve">391675C</t>
  </si>
  <si>
    <t xml:space="preserve">UNG391675C</t>
  </si>
  <si>
    <t xml:space="preserve">UNI 391675C</t>
  </si>
  <si>
    <t xml:space="preserve">KIT SUPP.AMM.ANT.VITO/VIANO (639) 2010&gt;</t>
  </si>
  <si>
    <t xml:space="preserve">438168</t>
  </si>
  <si>
    <t xml:space="preserve">VAL438168</t>
  </si>
  <si>
    <t xml:space="preserve">VAL 438168</t>
  </si>
  <si>
    <t xml:space="preserve">MO FIAT Punto,Idea 1.3 SDI,Lancia Y 1.3D</t>
  </si>
  <si>
    <t xml:space="preserve">574609</t>
  </si>
  <si>
    <t xml:space="preserve">VAL574609</t>
  </si>
  <si>
    <t xml:space="preserve">VAL 574609</t>
  </si>
  <si>
    <t xml:space="preserve">Spazz.|SilencioXtrm|Lun1=240|VM262</t>
  </si>
  <si>
    <t xml:space="preserve">574673</t>
  </si>
  <si>
    <t xml:space="preserve">VAL574673</t>
  </si>
  <si>
    <t xml:space="preserve">VAL 574673</t>
  </si>
  <si>
    <t xml:space="preserve">Spazz.|SilencioXtrm|Lun1=650|Lun2=650|VM473</t>
  </si>
  <si>
    <t xml:space="preserve">578563</t>
  </si>
  <si>
    <t xml:space="preserve">VAL578563</t>
  </si>
  <si>
    <t xml:space="preserve">VAL 578563</t>
  </si>
  <si>
    <t xml:space="preserve">Spazz.|HydroConnect|Lun1=335|HR33</t>
  </si>
  <si>
    <t xml:space="preserve">813256</t>
  </si>
  <si>
    <t xml:space="preserve">VAL813256</t>
  </si>
  <si>
    <t xml:space="preserve">VAL 813256</t>
  </si>
  <si>
    <t xml:space="preserve">Compr Nuovo Logan 1,5 dCi 2011</t>
  </si>
  <si>
    <t xml:space="preserve">834325</t>
  </si>
  <si>
    <t xml:space="preserve">VAL834325</t>
  </si>
  <si>
    <t xml:space="preserve">VAL 834325</t>
  </si>
  <si>
    <t xml:space="preserve">Kit.Friz. Diam.180|N°Denti:26</t>
  </si>
  <si>
    <t xml:space="preserve">A6</t>
  </si>
  <si>
    <t xml:space="preserve">VATA6</t>
  </si>
  <si>
    <t xml:space="preserve">VARTA A6</t>
  </si>
  <si>
    <t xml:space="preserve">VARTA SIL-DYN-xEV-AGM 12V  80Ah 315x175x190 B13</t>
  </si>
  <si>
    <t xml:space="preserve">Codice molto corto dopo la rimozione del prefisso marca: abbinamento da confermare a vista.</t>
  </si>
  <si>
    <t xml:space="preserve">A7</t>
  </si>
  <si>
    <t xml:space="preserve">VATA7</t>
  </si>
  <si>
    <t xml:space="preserve">VARTA A7</t>
  </si>
  <si>
    <t xml:space="preserve">VARTA SIL-DYN-xEV-AGM 12V  70Ah 278x175x190 B13</t>
  </si>
  <si>
    <t xml:space="preserve">Codice molto corto dopo la rimozione del prefisso marca: abbinamento da confermare a vista. Piu prezzi di vendita diversi nel mese: vedi min e max.</t>
  </si>
  <si>
    <t xml:space="preserve">C22</t>
  </si>
  <si>
    <t xml:space="preserve">VATC22</t>
  </si>
  <si>
    <t xml:space="preserve">VARTA C22</t>
  </si>
  <si>
    <t xml:space="preserve">BATT.BLU-DYN 12V Ah52 DIM.207x175x190 B13POL.1DX</t>
  </si>
  <si>
    <t xml:space="preserve">D24</t>
  </si>
  <si>
    <t xml:space="preserve">VATD24</t>
  </si>
  <si>
    <t xml:space="preserve">VARTA D24</t>
  </si>
  <si>
    <t xml:space="preserve">BATT.BLU-DYN 12V Ah60 DIM.242x175x190 B13POL.1DX</t>
  </si>
  <si>
    <t xml:space="preserve">G7</t>
  </si>
  <si>
    <t xml:space="preserve">VATG7</t>
  </si>
  <si>
    <t xml:space="preserve">VARTA G7</t>
  </si>
  <si>
    <t xml:space="preserve">BAT.BLU-DYN 12V Ah95 D.306x173x225 B01POL.1DX</t>
  </si>
  <si>
    <t xml:space="preserve">N50</t>
  </si>
  <si>
    <t xml:space="preserve">VATN50</t>
  </si>
  <si>
    <t xml:space="preserve">VARTA N50</t>
  </si>
  <si>
    <t xml:space="preserve">WBLhUeEe Dl YNAMIC EFB 12V Ah50 D.207x175x190 B13POL.1DX</t>
  </si>
  <si>
    <t xml:space="preserve">N60</t>
  </si>
  <si>
    <t xml:space="preserve">VATN60</t>
  </si>
  <si>
    <t xml:space="preserve">VARTA N60</t>
  </si>
  <si>
    <t xml:space="preserve">BLUE DYNAMIC EFB 12V AH60 D.242X175X190 B13POL.1DX</t>
  </si>
  <si>
    <t xml:space="preserve">N70</t>
  </si>
  <si>
    <t xml:space="preserve">VATN70</t>
  </si>
  <si>
    <t xml:space="preserve">VARTA N70</t>
  </si>
  <si>
    <t xml:space="preserve">BLUE DYNAMIC EFB 12V AH70 760A  278X175X190</t>
  </si>
  <si>
    <t xml:space="preserve">22537</t>
  </si>
  <si>
    <t xml:space="preserve">VEM22537</t>
  </si>
  <si>
    <t xml:space="preserve">VEMA 22537</t>
  </si>
  <si>
    <t xml:space="preserve">Tirante Sospensione Ant. Psa Group</t>
  </si>
  <si>
    <t xml:space="preserve">23647</t>
  </si>
  <si>
    <t xml:space="preserve">VEM23647</t>
  </si>
  <si>
    <t xml:space="preserve">VEMA 23647</t>
  </si>
  <si>
    <t xml:space="preserve">Braccio Sosp. Sx  Psa Group</t>
  </si>
  <si>
    <t xml:space="preserve">26472</t>
  </si>
  <si>
    <t xml:space="preserve">VEM26472</t>
  </si>
  <si>
    <t xml:space="preserve">VEMA 26472</t>
  </si>
  <si>
    <t xml:space="preserve">Braccio Sosp. Lato Dx Renault</t>
  </si>
  <si>
    <t xml:space="preserve">26473</t>
  </si>
  <si>
    <t xml:space="preserve">VEM26473</t>
  </si>
  <si>
    <t xml:space="preserve">VEMA 26473</t>
  </si>
  <si>
    <t xml:space="preserve">Braccio Sosp. Lato Sx Renault</t>
  </si>
  <si>
    <t xml:space="preserve">26558</t>
  </si>
  <si>
    <t xml:space="preserve">VEM26558</t>
  </si>
  <si>
    <t xml:space="preserve">VEMA 26558</t>
  </si>
  <si>
    <t xml:space="preserve">Testa Sterzo Lato Dx Nissan</t>
  </si>
  <si>
    <t xml:space="preserve">WA6339</t>
  </si>
  <si>
    <t xml:space="preserve">WIXWA6339</t>
  </si>
  <si>
    <t xml:space="preserve">WIX WA6339</t>
  </si>
  <si>
    <t xml:space="preserve">Fil.Aria|Altezza[mm]=29|</t>
  </si>
  <si>
    <t xml:space="preserve">WA9559</t>
  </si>
  <si>
    <t xml:space="preserve">WIXWA9559</t>
  </si>
  <si>
    <t xml:space="preserve">WIX WA9559</t>
  </si>
  <si>
    <t xml:space="preserve">Fil.Aria|Altezza[mm]=84|</t>
  </si>
  <si>
    <t xml:space="preserve">WA9714</t>
  </si>
  <si>
    <t xml:space="preserve">WIXWA9714</t>
  </si>
  <si>
    <t xml:space="preserve">WIX WA9714</t>
  </si>
  <si>
    <t xml:space="preserve">Fil.Aria|Altezza[mm]=42|</t>
  </si>
  <si>
    <t xml:space="preserve">WA9759</t>
  </si>
  <si>
    <t xml:space="preserve">WIXWA9759</t>
  </si>
  <si>
    <t xml:space="preserve">WIX WA9759</t>
  </si>
  <si>
    <t xml:space="preserve">Fil.Aria|Altezza[mm]=70|</t>
  </si>
  <si>
    <t xml:space="preserve">WA9780</t>
  </si>
  <si>
    <t xml:space="preserve">WIXWA9780</t>
  </si>
  <si>
    <t xml:space="preserve">WIX WA9780</t>
  </si>
  <si>
    <t xml:space="preserve">Filtroaria</t>
  </si>
  <si>
    <t xml:space="preserve">WA9830</t>
  </si>
  <si>
    <t xml:space="preserve">WIXWA9830</t>
  </si>
  <si>
    <t xml:space="preserve">WIX WA9830</t>
  </si>
  <si>
    <t xml:space="preserve">Filtro aria</t>
  </si>
  <si>
    <t xml:space="preserve">WA9832</t>
  </si>
  <si>
    <t xml:space="preserve">WIXWA9832</t>
  </si>
  <si>
    <t xml:space="preserve">WIX WA9832</t>
  </si>
  <si>
    <t xml:space="preserve">Fil.Aria|Largh.1[mm]=193,5|Largh.2[mm]=155,5</t>
  </si>
  <si>
    <t xml:space="preserve">WF8460</t>
  </si>
  <si>
    <t xml:space="preserve">WIXWF8460</t>
  </si>
  <si>
    <t xml:space="preserve">WIX WF8460</t>
  </si>
  <si>
    <t xml:space="preserve">Filtrocarburante</t>
  </si>
  <si>
    <t xml:space="preserve">WF8477</t>
  </si>
  <si>
    <t xml:space="preserve">WIXWF8477</t>
  </si>
  <si>
    <t xml:space="preserve">WIX WF8477</t>
  </si>
  <si>
    <t xml:space="preserve">Fil.Carb.|Alt.[mm]=151|Diam.Estern.1[mm]=93</t>
  </si>
  <si>
    <t xml:space="preserve">WF8501</t>
  </si>
  <si>
    <t xml:space="preserve">WIXWF8501</t>
  </si>
  <si>
    <t xml:space="preserve">WIX WF8501</t>
  </si>
  <si>
    <t xml:space="preserve">Fil.Carb.|Alt.[mm]=100|Diam.Estern.[mm]=91</t>
  </si>
  <si>
    <t xml:space="preserve">WF8519</t>
  </si>
  <si>
    <t xml:space="preserve">WIXWF8519</t>
  </si>
  <si>
    <t xml:space="preserve">WIX WF8519</t>
  </si>
  <si>
    <t xml:space="preserve">WL7252</t>
  </si>
  <si>
    <t xml:space="preserve">WIXWL7252</t>
  </si>
  <si>
    <t xml:space="preserve">WIX WL7252</t>
  </si>
  <si>
    <t xml:space="preserve">Fil.Olio|Altezza[mm]=85|Diametroesterno[mm]=69</t>
  </si>
  <si>
    <t xml:space="preserve">WL7459</t>
  </si>
  <si>
    <t xml:space="preserve">WIXWL7459</t>
  </si>
  <si>
    <t xml:space="preserve">WIX WL7459</t>
  </si>
  <si>
    <t xml:space="preserve">Fil.Olio|Alt.[mm]=76,5|Diam.Estern.[mm]=76,5</t>
  </si>
  <si>
    <t xml:space="preserve">WL7501</t>
  </si>
  <si>
    <t xml:space="preserve">WIXWL7501</t>
  </si>
  <si>
    <t xml:space="preserve">WIX WL7501</t>
  </si>
  <si>
    <t xml:space="preserve">Fil.Olio|Alt.[mm]=127,5|Diam.Estern.[mm]=76</t>
  </si>
  <si>
    <t xml:space="preserve">WL7513</t>
  </si>
  <si>
    <t xml:space="preserve">WIXWL7513</t>
  </si>
  <si>
    <t xml:space="preserve">WIX WL7513</t>
  </si>
  <si>
    <t xml:space="preserve">Fil.Olio|Altezza[mm]=79|Diametroesterno[mm]=75</t>
  </si>
  <si>
    <t xml:space="preserve">WL7514</t>
  </si>
  <si>
    <t xml:space="preserve">WIXWL7514</t>
  </si>
  <si>
    <t xml:space="preserve">WIX WL7514</t>
  </si>
  <si>
    <t xml:space="preserve">Fil.Olio|Alt.[mm]=103,5|Diam.Estern.[mm]=65</t>
  </si>
  <si>
    <t xml:space="preserve">WL7521</t>
  </si>
  <si>
    <t xml:space="preserve">WIXWL7521</t>
  </si>
  <si>
    <t xml:space="preserve">WIX WL7521</t>
  </si>
  <si>
    <t xml:space="preserve">Fil.Olio|Alt.[mm]=86|Diam.Estern.[mm]=76,5</t>
  </si>
  <si>
    <t xml:space="preserve">WL7568</t>
  </si>
  <si>
    <t xml:space="preserve">WIXWL7568</t>
  </si>
  <si>
    <t xml:space="preserve">WIX WL7568</t>
  </si>
  <si>
    <t xml:space="preserve">Filtroolio</t>
  </si>
  <si>
    <t xml:space="preserve">WP2010</t>
  </si>
  <si>
    <t xml:space="preserve">WIXWP2010</t>
  </si>
  <si>
    <t xml:space="preserve">WIX WP2010</t>
  </si>
  <si>
    <t xml:space="preserve">Filtro,Ariaabitacolo</t>
  </si>
  <si>
    <t xml:space="preserve">WP2075</t>
  </si>
  <si>
    <t xml:space="preserve">WIXWP2075</t>
  </si>
  <si>
    <t xml:space="preserve">WIX WP2075</t>
  </si>
  <si>
    <t xml:space="preserve">Fil.Abit.|Altezza[mm]=35|Lunghezza1[mm]=170</t>
  </si>
  <si>
    <t xml:space="preserve">WP2088</t>
  </si>
  <si>
    <t xml:space="preserve">WIXWP2088</t>
  </si>
  <si>
    <t xml:space="preserve">WIX WP2088</t>
  </si>
  <si>
    <t xml:space="preserve">Fil.Abit.|Altezza[mm]=30|</t>
  </si>
  <si>
    <t xml:space="preserve">WP2110</t>
  </si>
  <si>
    <t xml:space="preserve">WIXWP2110</t>
  </si>
  <si>
    <t xml:space="preserve">WIX WP2110</t>
  </si>
  <si>
    <t xml:space="preserve">Fil.Abit.|Altezza[mm]=34|</t>
  </si>
  <si>
    <t xml:space="preserve">WP2114</t>
  </si>
  <si>
    <t xml:space="preserve">WIXWP2114</t>
  </si>
  <si>
    <t xml:space="preserve">WIX WP2114</t>
  </si>
  <si>
    <t xml:space="preserve">WP2143</t>
  </si>
  <si>
    <t xml:space="preserve">WIXWP2143</t>
  </si>
  <si>
    <t xml:space="preserve">WIX WP2143</t>
  </si>
  <si>
    <t xml:space="preserve">Fil.Abit.|Altezza[mm]=36|</t>
  </si>
  <si>
    <t xml:space="preserve">WP9250</t>
  </si>
  <si>
    <t xml:space="preserve">WIXWP9250</t>
  </si>
  <si>
    <t xml:space="preserve">WIX WP9250</t>
  </si>
  <si>
    <t xml:space="preserve">Fil.Abit.|Altezza[mm]=20|</t>
  </si>
  <si>
    <t xml:space="preserve">WP9256</t>
  </si>
  <si>
    <t xml:space="preserve">WIXWP9256</t>
  </si>
  <si>
    <t xml:space="preserve">WIX WP9256</t>
  </si>
  <si>
    <t xml:space="preserve">WP9290</t>
  </si>
  <si>
    <t xml:space="preserve">WIXWP9290</t>
  </si>
  <si>
    <t xml:space="preserve">WIX WP9290</t>
  </si>
  <si>
    <t xml:space="preserve">WP9311</t>
  </si>
  <si>
    <t xml:space="preserve">WIXWP9311</t>
  </si>
  <si>
    <t xml:space="preserve">WIX WP9311</t>
  </si>
  <si>
    <t xml:space="preserve">Fil.Abit.|Altezza[mm]=48|</t>
  </si>
  <si>
    <t xml:space="preserve">1001122</t>
  </si>
  <si>
    <t xml:space="preserve">ASH10-01-122</t>
  </si>
  <si>
    <t xml:space="preserve">Filtro olio|Lungh.65|D.Est.76|D.Mont.71</t>
  </si>
  <si>
    <t xml:space="preserve">Solo acquisto</t>
  </si>
  <si>
    <t xml:space="preserve">10ECO023</t>
  </si>
  <si>
    <t xml:space="preserve">ASH10-ECO023</t>
  </si>
  <si>
    <t xml:space="preserve">Filtro olio|Lungh.141|D.Est.71,4|D.Mont.53</t>
  </si>
  <si>
    <t xml:space="preserve">10ECO060</t>
  </si>
  <si>
    <t xml:space="preserve">ASH10-ECO060</t>
  </si>
  <si>
    <t xml:space="preserve">Filtro olio Lung.70|Diam.Est.67</t>
  </si>
  <si>
    <t xml:space="preserve">10ECO130</t>
  </si>
  <si>
    <t xml:space="preserve">ASH10-ECO130</t>
  </si>
  <si>
    <t xml:space="preserve">Filtro olio Lung.134|Diam.Est.52,5</t>
  </si>
  <si>
    <t xml:space="preserve">10602225</t>
  </si>
  <si>
    <t xml:space="preserve">ASH106-02-225</t>
  </si>
  <si>
    <t xml:space="preserve">Stabilizzatore, telaio</t>
  </si>
  <si>
    <t xml:space="preserve">1060LL06</t>
  </si>
  <si>
    <t xml:space="preserve">ASH106-0L-L06</t>
  </si>
  <si>
    <t xml:space="preserve">11101162L</t>
  </si>
  <si>
    <t xml:space="preserve">ASH111-01-162L</t>
  </si>
  <si>
    <t xml:space="preserve">Testina sterzo</t>
  </si>
  <si>
    <t xml:space="preserve">2003346</t>
  </si>
  <si>
    <t xml:space="preserve">ASH20-03-346</t>
  </si>
  <si>
    <t xml:space="preserve">Filtro aria Lung.197|Diam.Est.165</t>
  </si>
  <si>
    <t xml:space="preserve">21NSNS21</t>
  </si>
  <si>
    <t xml:space="preserve">ASH21-NS-NS21</t>
  </si>
  <si>
    <t xml:space="preserve">Filtro Abit. Lung.239|Largh.108|Alt.20</t>
  </si>
  <si>
    <t xml:space="preserve">30ECO027</t>
  </si>
  <si>
    <t xml:space="preserve">ASH30-ECO027</t>
  </si>
  <si>
    <t xml:space="preserve">30ECO097</t>
  </si>
  <si>
    <t xml:space="preserve">ASH30-ECO097</t>
  </si>
  <si>
    <t xml:space="preserve">350WW06</t>
  </si>
  <si>
    <t xml:space="preserve">ASH35-0W-W06</t>
  </si>
  <si>
    <t xml:space="preserve">Pompa Acq.|Alt. [mm]=90,N°Fori Fiss.=3</t>
  </si>
  <si>
    <t xml:space="preserve">50000228</t>
  </si>
  <si>
    <t xml:space="preserve">ASH50-00-0228</t>
  </si>
  <si>
    <t xml:space="preserve">FA0101JM</t>
  </si>
  <si>
    <t xml:space="preserve">ASHFA-0101JM</t>
  </si>
  <si>
    <t xml:space="preserve">FILTRO ARIA BMW 1 (F20) 125 d</t>
  </si>
  <si>
    <t xml:space="preserve">FA0309JM</t>
  </si>
  <si>
    <t xml:space="preserve">ASHFA-0309JM</t>
  </si>
  <si>
    <t xml:space="preserve">FILTRO ARIA FORD GALAXY (WA6) 1.6 EcoBoost</t>
  </si>
  <si>
    <t xml:space="preserve">FA042JM</t>
  </si>
  <si>
    <t xml:space="preserve">ASHFA-042JM</t>
  </si>
  <si>
    <t xml:space="preserve">FAA006JM</t>
  </si>
  <si>
    <t xml:space="preserve">ASHFAA-006JM</t>
  </si>
  <si>
    <t xml:space="preserve">FAA011JM</t>
  </si>
  <si>
    <t xml:space="preserve">ASHFAA-011JM</t>
  </si>
  <si>
    <t xml:space="preserve">FC022JM</t>
  </si>
  <si>
    <t xml:space="preserve">ASHFC-022JM</t>
  </si>
  <si>
    <t xml:space="preserve">FO034JM</t>
  </si>
  <si>
    <t xml:space="preserve">ASHFO-034JM</t>
  </si>
  <si>
    <t xml:space="preserve">FO040JM</t>
  </si>
  <si>
    <t xml:space="preserve">ASHFO-040JM</t>
  </si>
  <si>
    <t xml:space="preserve">GOM104</t>
  </si>
  <si>
    <t xml:space="preserve">ASHGOM-104</t>
  </si>
  <si>
    <t xml:space="preserve">Supporto motore</t>
  </si>
  <si>
    <t xml:space="preserve">MA00123</t>
  </si>
  <si>
    <t xml:space="preserve">ASHMA-00123</t>
  </si>
  <si>
    <t xml:space="preserve">AMM.  Ant. Dx|Press. gas|CITROEN C3 I (FC_)</t>
  </si>
  <si>
    <t xml:space="preserve">MA00976</t>
  </si>
  <si>
    <t xml:space="preserve">ASHMA-00976</t>
  </si>
  <si>
    <t xml:space="preserve">AMM.  Ant. Dx|Press. gas|PEUGEOT 208 1.0|208 1.4</t>
  </si>
  <si>
    <t xml:space="preserve">BPD1181</t>
  </si>
  <si>
    <t xml:space="preserve">BENBPD1181</t>
  </si>
  <si>
    <t xml:space="preserve">Past. |Ant.|Larg.131,5|Alt.56,9|Sp.16|FIAT; SUZUK</t>
  </si>
  <si>
    <t xml:space="preserve">BPD1463</t>
  </si>
  <si>
    <t xml:space="preserve">BENBPD1463</t>
  </si>
  <si>
    <t xml:space="preserve">Past. |Ant.|Larg.110,5|Alt.41,5|Sp.15,5|CHEVROLET</t>
  </si>
  <si>
    <t xml:space="preserve">BPD1631</t>
  </si>
  <si>
    <t xml:space="preserve">BENBPD1631</t>
  </si>
  <si>
    <t xml:space="preserve">Past. |Ant.|Larg.155,2|Alt.54,8|Sp.16,4|FORD</t>
  </si>
  <si>
    <t xml:space="preserve">ADA104213</t>
  </si>
  <si>
    <t xml:space="preserve">BLUADA104213</t>
  </si>
  <si>
    <t xml:space="preserve">Kit Past.|Lungh.146,5|Largh.64,0|Spes.17,6</t>
  </si>
  <si>
    <t xml:space="preserve">ADA108628</t>
  </si>
  <si>
    <t xml:space="preserve">BLUADA108628</t>
  </si>
  <si>
    <t xml:space="preserve">Bracc.Sosp.|Ass.Ant.Sx.|</t>
  </si>
  <si>
    <t xml:space="preserve">ADH29902</t>
  </si>
  <si>
    <t xml:space="preserve">BLUADH29902</t>
  </si>
  <si>
    <t xml:space="preserve">Tappo Radiatore</t>
  </si>
  <si>
    <t xml:space="preserve">ADJ132508</t>
  </si>
  <si>
    <t xml:space="preserve">BLUADJ132508</t>
  </si>
  <si>
    <t xml:space="preserve">FILTRO ARIA ABIT|LUNGH:280|LARGH:194,0|ALT.32</t>
  </si>
  <si>
    <t xml:space="preserve">ADK82102</t>
  </si>
  <si>
    <t xml:space="preserve">BLUADK82102</t>
  </si>
  <si>
    <t xml:space="preserve">FILTRO OLIO DIAM.EST:69,0|ALT:84,5</t>
  </si>
  <si>
    <t xml:space="preserve">ADK82243</t>
  </si>
  <si>
    <t xml:space="preserve">BLUADK82243</t>
  </si>
  <si>
    <t xml:space="preserve">FILTRO ARIA|LUNGH:189|LARGH:151,0|ALT.51,5</t>
  </si>
  <si>
    <t xml:space="preserve">ADK82246</t>
  </si>
  <si>
    <t xml:space="preserve">BLUADK82246</t>
  </si>
  <si>
    <t xml:space="preserve">Filtro aria|Lungh:280|Largh:166,0|Alt.34</t>
  </si>
  <si>
    <t xml:space="preserve">ADK82513</t>
  </si>
  <si>
    <t xml:space="preserve">BLUADK82513</t>
  </si>
  <si>
    <t xml:space="preserve">FILTRO ARIA ABIT|LUNGH:211|LARGH:189,0|ALT.29</t>
  </si>
  <si>
    <t xml:space="preserve">ADN12322</t>
  </si>
  <si>
    <t xml:space="preserve">BLUADN12322</t>
  </si>
  <si>
    <t xml:space="preserve">F.Carb.|Alt. [mm]=150, D.Est. [mm]=93,0, Fil.Int.</t>
  </si>
  <si>
    <t xml:space="preserve">ADN12539</t>
  </si>
  <si>
    <t xml:space="preserve">BLUADN12539</t>
  </si>
  <si>
    <t xml:space="preserve">FILTRO ARIA ABIT|LUNGH:250|LARGH:180,0|ALT.35</t>
  </si>
  <si>
    <t xml:space="preserve">ADT32109</t>
  </si>
  <si>
    <t xml:space="preserve">BLUADT32109</t>
  </si>
  <si>
    <t xml:space="preserve">FILTRO OLIO DIAM.EST:68,0|ALT:75,5</t>
  </si>
  <si>
    <t xml:space="preserve">ADT32260</t>
  </si>
  <si>
    <t xml:space="preserve">BLUADT32260</t>
  </si>
  <si>
    <t xml:space="preserve">FILTRO ARIA|LUNGH:260|LARGH:116,0|ALT.42</t>
  </si>
  <si>
    <t xml:space="preserve">ADT342155</t>
  </si>
  <si>
    <t xml:space="preserve">BLUADT342155</t>
  </si>
  <si>
    <t xml:space="preserve">Kit Past.|Lungh.122,9|Largh.47,0|Spes.16,5</t>
  </si>
  <si>
    <t xml:space="preserve">ADZ99901</t>
  </si>
  <si>
    <t xml:space="preserve">BLUADZ99901</t>
  </si>
  <si>
    <t xml:space="preserve">0258006721</t>
  </si>
  <si>
    <t xml:space="preserve">BOS0 258 006 721</t>
  </si>
  <si>
    <t xml:space="preserve">Sonda lambda|Num.Condut..4|Lungh:318</t>
  </si>
  <si>
    <t xml:space="preserve">0986280446</t>
  </si>
  <si>
    <t xml:space="preserve">BOS0 986 280 446</t>
  </si>
  <si>
    <t xml:space="preserve">Trasductore Numero Giri</t>
  </si>
  <si>
    <t xml:space="preserve">0986460980</t>
  </si>
  <si>
    <t xml:space="preserve">BOS0 986 460 980</t>
  </si>
  <si>
    <t xml:space="preserve">Kit Past.-SP.15-L.105-AL.49,9</t>
  </si>
  <si>
    <t xml:space="preserve">0986478539</t>
  </si>
  <si>
    <t xml:space="preserve">BOS0 986 478 539</t>
  </si>
  <si>
    <t xml:space="preserve">Discofreno|Diam. [mm]=290,2 | N° fori=5 |</t>
  </si>
  <si>
    <t xml:space="preserve">1987302252</t>
  </si>
  <si>
    <t xml:space="preserve">BOS1 987 302 252</t>
  </si>
  <si>
    <t xml:space="preserve">LAMPADA DI AUTOVEICOLO</t>
  </si>
  <si>
    <t xml:space="preserve">1987473628</t>
  </si>
  <si>
    <t xml:space="preserve">BOS1 987 473 628</t>
  </si>
  <si>
    <t xml:space="preserve">Sensore d'usura</t>
  </si>
  <si>
    <t xml:space="preserve">3397007292</t>
  </si>
  <si>
    <t xml:space="preserve">BOS3 397 007 292</t>
  </si>
  <si>
    <t xml:space="preserve">Spazzola tergi - Lun(1) 600 - Lun(2) 380</t>
  </si>
  <si>
    <t xml:space="preserve">3397007295</t>
  </si>
  <si>
    <t xml:space="preserve">BOS3 397 007 295</t>
  </si>
  <si>
    <t xml:space="preserve">Spazzola tergi - Lun(1) 600 - Lun(2) 400</t>
  </si>
  <si>
    <t xml:space="preserve">3397007426</t>
  </si>
  <si>
    <t xml:space="preserve">BOS3 397 007 426</t>
  </si>
  <si>
    <t xml:space="preserve">Spazzola tergi - Lun(1) 650 - Lun(2) 475</t>
  </si>
  <si>
    <t xml:space="preserve">3397118304</t>
  </si>
  <si>
    <t xml:space="preserve">BOS3 397 118 304</t>
  </si>
  <si>
    <t xml:space="preserve">Spazzola tergi - Lun(1) 575 - Lun(2) 400</t>
  </si>
  <si>
    <t xml:space="preserve">3397118560</t>
  </si>
  <si>
    <t xml:space="preserve">BOS3 397 118 560</t>
  </si>
  <si>
    <t xml:space="preserve">Spazzola tergi - Lun(1) 500 - Lun(2) 500</t>
  </si>
  <si>
    <t xml:space="preserve">F026402036</t>
  </si>
  <si>
    <t xml:space="preserve">BOSF 026 402 036</t>
  </si>
  <si>
    <t xml:space="preserve">Filtro carburante Diam:97|Alt:184</t>
  </si>
  <si>
    <t xml:space="preserve">F026402106</t>
  </si>
  <si>
    <t xml:space="preserve">BOSF 026 402 106</t>
  </si>
  <si>
    <t xml:space="preserve">FILTRO CONDOTTO CARBURANTE BMW 3-SERIE; X 1; X 3;</t>
  </si>
  <si>
    <t xml:space="preserve">F026402165</t>
  </si>
  <si>
    <t xml:space="preserve">BOSF 026 402 165</t>
  </si>
  <si>
    <t xml:space="preserve">Filtro condotto carbur</t>
  </si>
  <si>
    <t xml:space="preserve">F026402846</t>
  </si>
  <si>
    <t xml:space="preserve">BOSF 026 402 846</t>
  </si>
  <si>
    <t xml:space="preserve">FILTRO CONDOTTO CARBUR</t>
  </si>
  <si>
    <t xml:space="preserve">09D20911</t>
  </si>
  <si>
    <t xml:space="preserve">BRM09D20911</t>
  </si>
  <si>
    <t xml:space="preserve">DISCO FRENO UV Coated ANT</t>
  </si>
  <si>
    <t xml:space="preserve">A00514</t>
  </si>
  <si>
    <t xml:space="preserve">BRMA00514</t>
  </si>
  <si>
    <t xml:space="preserve">Contatto.Segn.Usura|Nr.Indic.Usura:1|Lungh.1200</t>
  </si>
  <si>
    <t xml:space="preserve">P23164</t>
  </si>
  <si>
    <t xml:space="preserve">BRMP23164</t>
  </si>
  <si>
    <t xml:space="preserve">Kit Past.-SP.20.5-L.140.9-AL. 63.3-C/Segn.Ac.Usura</t>
  </si>
  <si>
    <t xml:space="preserve">P24078</t>
  </si>
  <si>
    <t xml:space="preserve">BRMP24078</t>
  </si>
  <si>
    <t xml:space="preserve">Kit Past.-SP.16.9-L.106.7-AL. 48.8-C/Sens.Us.Int.</t>
  </si>
  <si>
    <t xml:space="preserve">S24530</t>
  </si>
  <si>
    <t xml:space="preserve">BRMS24530</t>
  </si>
  <si>
    <t xml:space="preserve">KIT GANASCE</t>
  </si>
  <si>
    <t xml:space="preserve">15F7EF</t>
  </si>
  <si>
    <t xml:space="preserve">CAS15F7EF</t>
  </si>
  <si>
    <t xml:space="preserve">EDGE 5W-30 C3 H 1F|12X1LT</t>
  </si>
  <si>
    <t xml:space="preserve">12001623B</t>
  </si>
  <si>
    <t xml:space="preserve">COE12001623B</t>
  </si>
  <si>
    <t xml:space="preserve">Paraolio, Cambio Manuale|20x30x7|NBR</t>
  </si>
  <si>
    <t xml:space="preserve">12011118B</t>
  </si>
  <si>
    <t xml:space="preserve">COE12011118B</t>
  </si>
  <si>
    <t xml:space="preserve">Anello Di Tenuta|20x40x7|NBR</t>
  </si>
  <si>
    <t xml:space="preserve">20020389B</t>
  </si>
  <si>
    <t xml:space="preserve">COE20020389B</t>
  </si>
  <si>
    <t xml:space="preserve">Paraolio, Albero A Gomiti|42x55x7|FPM/ACM</t>
  </si>
  <si>
    <t xml:space="preserve">6PK1548</t>
  </si>
  <si>
    <t xml:space="preserve">COT6PK1548</t>
  </si>
  <si>
    <t xml:space="preserve">Cinghia Poly-V|Alette=6|Lungh. [mm]=1548</t>
  </si>
  <si>
    <t xml:space="preserve">AVX13X1075</t>
  </si>
  <si>
    <t xml:space="preserve">COTAVX13X1075</t>
  </si>
  <si>
    <t xml:space="preserve">Cinghia trapezoidale</t>
  </si>
  <si>
    <t xml:space="preserve">6PK1029EE</t>
  </si>
  <si>
    <t xml:space="preserve">DAY6PK1029EE</t>
  </si>
  <si>
    <t xml:space="preserve">POLY RIB BELT 6PK1029EE</t>
  </si>
  <si>
    <t xml:space="preserve">6PK1345</t>
  </si>
  <si>
    <t xml:space="preserve">DAY6PK1345</t>
  </si>
  <si>
    <t xml:space="preserve">CINGHIA POLY-V ALETTE 6 LUNGH. 1345,0</t>
  </si>
  <si>
    <t xml:space="preserve">6PK1698</t>
  </si>
  <si>
    <t xml:space="preserve">DAY6PK1698</t>
  </si>
  <si>
    <t xml:space="preserve">CINGHIA POLY-V ALETTE 6 LUNGH. 1698,0</t>
  </si>
  <si>
    <t xml:space="preserve">7PK1640</t>
  </si>
  <si>
    <t xml:space="preserve">DAY7PK1640</t>
  </si>
  <si>
    <t xml:space="preserve">CINGHIA POLY-V ALETTE 7 LUNGH. 1640,0</t>
  </si>
  <si>
    <t xml:space="preserve">7PK1930</t>
  </si>
  <si>
    <t xml:space="preserve">DAY7PK1930</t>
  </si>
  <si>
    <t xml:space="preserve">CINGHIA POLY-V ALETTE 7 LUNGH. 1930,0</t>
  </si>
  <si>
    <t xml:space="preserve">DP180</t>
  </si>
  <si>
    <t xml:space="preserve">DAYDP180</t>
  </si>
  <si>
    <t xml:space="preserve">Pompa acqua|Puleggia.Diam.71,0|Alt.30,0</t>
  </si>
  <si>
    <t xml:space="preserve">DP271</t>
  </si>
  <si>
    <t xml:space="preserve">DAYDP271</t>
  </si>
  <si>
    <t xml:space="preserve">DP400</t>
  </si>
  <si>
    <t xml:space="preserve">DAYDP400</t>
  </si>
  <si>
    <t xml:space="preserve">DP884</t>
  </si>
  <si>
    <t xml:space="preserve">DAYDP884</t>
  </si>
  <si>
    <t xml:space="preserve">WATER PUMP NO SENSORE</t>
  </si>
  <si>
    <t xml:space="preserve">KBIO14</t>
  </si>
  <si>
    <t xml:space="preserve">DAYKBIO14</t>
  </si>
  <si>
    <t xml:space="preserve">Kit cinghie dentate</t>
  </si>
  <si>
    <t xml:space="preserve">KTB562</t>
  </si>
  <si>
    <t xml:space="preserve">DAYKTB562</t>
  </si>
  <si>
    <t xml:space="preserve">K.Cingh.Den.|N° denti=146, Lun.=1168, Larg=24,</t>
  </si>
  <si>
    <t xml:space="preserve">KTB759</t>
  </si>
  <si>
    <t xml:space="preserve">DAYKTB759</t>
  </si>
  <si>
    <t xml:space="preserve">K.Cingh.Den.|N° denti=199, Lun.=1599, Larg=24,</t>
  </si>
  <si>
    <t xml:space="preserve">KTB761</t>
  </si>
  <si>
    <t xml:space="preserve">DAYKTB761</t>
  </si>
  <si>
    <t xml:space="preserve">K.Cingh.Den.|N° denti=194, Lun.=1559, Larg=24,</t>
  </si>
  <si>
    <t xml:space="preserve">KTB884</t>
  </si>
  <si>
    <t xml:space="preserve">DAYKTB884</t>
  </si>
  <si>
    <t xml:space="preserve">K.Cingh.Den.|N° denti=145, Lun.=1381, Larg=25,</t>
  </si>
  <si>
    <t xml:space="preserve">KTBWP7640</t>
  </si>
  <si>
    <t xml:space="preserve">DAYKTBWP7640</t>
  </si>
  <si>
    <t xml:space="preserve">Pompa acqua + Kit cinghie dentate</t>
  </si>
  <si>
    <t xml:space="preserve">DCP32060</t>
  </si>
  <si>
    <t xml:space="preserve">DENDCP32060</t>
  </si>
  <si>
    <t xml:space="preserve">COMPR. A3/Leon/Octav/GolfVII|1.2-1.4TSI-TDI|2.0GTI</t>
  </si>
  <si>
    <t xml:space="preserve">DTM88970</t>
  </si>
  <si>
    <t xml:space="preserve">DENDTM88970</t>
  </si>
  <si>
    <t xml:space="preserve">THERMOSTATO STELLANTIS</t>
  </si>
  <si>
    <t xml:space="preserve">100496</t>
  </si>
  <si>
    <t xml:space="preserve">FEB100496</t>
  </si>
  <si>
    <t xml:space="preserve">Tappo Scarico Olio|Con Anel.Tenu.</t>
  </si>
  <si>
    <t xml:space="preserve">100507</t>
  </si>
  <si>
    <t xml:space="preserve">FEB100507</t>
  </si>
  <si>
    <t xml:space="preserve">Kit Cuscinetto Ruota|Con Componenti Aggiuntivi</t>
  </si>
  <si>
    <t xml:space="preserve">102392</t>
  </si>
  <si>
    <t xml:space="preserve">FEB102392</t>
  </si>
  <si>
    <t xml:space="preserve">Guarnizione|Per Radiatore Olio</t>
  </si>
  <si>
    <t xml:space="preserve">104660</t>
  </si>
  <si>
    <t xml:space="preserve">FEB104660</t>
  </si>
  <si>
    <t xml:space="preserve">Supporto Motore|Sx.</t>
  </si>
  <si>
    <t xml:space="preserve">106211</t>
  </si>
  <si>
    <t xml:space="preserve">FEB106211</t>
  </si>
  <si>
    <t xml:space="preserve">Tir.Barr.Stabil.|Ass.Ant. Bilat.|Con Dadi</t>
  </si>
  <si>
    <t xml:space="preserve">106241</t>
  </si>
  <si>
    <t xml:space="preserve">FEB106241</t>
  </si>
  <si>
    <t xml:space="preserve">Tir.Barr.Stabil.|Ass.Post. Bilat.|Con Dadi</t>
  </si>
  <si>
    <t xml:space="preserve">109717</t>
  </si>
  <si>
    <t xml:space="preserve">FEB109717</t>
  </si>
  <si>
    <t xml:space="preserve">TAPPO SCARICO OLIO CON O-RING</t>
  </si>
  <si>
    <t xml:space="preserve">171181</t>
  </si>
  <si>
    <t xml:space="preserve">FEB171181</t>
  </si>
  <si>
    <t xml:space="preserve">Filtro Carburante|Con Anel.Tenu.</t>
  </si>
  <si>
    <t xml:space="preserve">172902</t>
  </si>
  <si>
    <t xml:space="preserve">FEB172902</t>
  </si>
  <si>
    <t xml:space="preserve">COPERCHIO VALVOLE C/VALVOLA VENTILAZIONE GUARN</t>
  </si>
  <si>
    <t xml:space="preserve">188241</t>
  </si>
  <si>
    <t xml:space="preserve">FEB188241</t>
  </si>
  <si>
    <t xml:space="preserve">cavo comando frizione</t>
  </si>
  <si>
    <t xml:space="preserve">24122</t>
  </si>
  <si>
    <t xml:space="preserve">FEB24122</t>
  </si>
  <si>
    <t xml:space="preserve">24390</t>
  </si>
  <si>
    <t xml:space="preserve">FEB24390</t>
  </si>
  <si>
    <t xml:space="preserve">Bocc.Brac.Sosp.|Ass.Ant. Bilat., Inf., Anteriore</t>
  </si>
  <si>
    <t xml:space="preserve">27069</t>
  </si>
  <si>
    <t xml:space="preserve">FEB27069</t>
  </si>
  <si>
    <t xml:space="preserve">Bocc.Brac.Sosp.|Ass. Ant. Sx., Inf., Post.|</t>
  </si>
  <si>
    <t xml:space="preserve">27071</t>
  </si>
  <si>
    <t xml:space="preserve">FEB27071</t>
  </si>
  <si>
    <t xml:space="preserve">Bocc.Brac.Sosp.|Ass. Ant. Dx., Inf., Post.|</t>
  </si>
  <si>
    <t xml:space="preserve">28142</t>
  </si>
  <si>
    <t xml:space="preserve">FEB28142</t>
  </si>
  <si>
    <t xml:space="preserve">Kit Cusc.Ruota|Ass.Ant.|</t>
  </si>
  <si>
    <t xml:space="preserve">36823</t>
  </si>
  <si>
    <t xml:space="preserve">FEB36823</t>
  </si>
  <si>
    <t xml:space="preserve">Supporto Motore|Inf., Sx.</t>
  </si>
  <si>
    <t xml:space="preserve">38583</t>
  </si>
  <si>
    <t xml:space="preserve">FEB38583</t>
  </si>
  <si>
    <t xml:space="preserve">Supporto Differenziale|Assale Post., Centrale</t>
  </si>
  <si>
    <t xml:space="preserve">44922</t>
  </si>
  <si>
    <t xml:space="preserve">FEB44922</t>
  </si>
  <si>
    <t xml:space="preserve">Supporto Motore / Cambio|Dx.</t>
  </si>
  <si>
    <t xml:space="preserve">47155</t>
  </si>
  <si>
    <t xml:space="preserve">FEB47155</t>
  </si>
  <si>
    <t xml:space="preserve">Sensore Pressione Gas Di Scarico</t>
  </si>
  <si>
    <t xml:space="preserve">47276</t>
  </si>
  <si>
    <t xml:space="preserve">FEB47276</t>
  </si>
  <si>
    <t xml:space="preserve">Paraolio Albero Motore|Lato Frontale</t>
  </si>
  <si>
    <t xml:space="preserve">534043910</t>
  </si>
  <si>
    <t xml:space="preserve">INA534043910</t>
  </si>
  <si>
    <t xml:space="preserve">534068810</t>
  </si>
  <si>
    <t xml:space="preserve">INA534068810</t>
  </si>
  <si>
    <t xml:space="preserve">braccio tenditore</t>
  </si>
  <si>
    <t xml:space="preserve">341210</t>
  </si>
  <si>
    <t xml:space="preserve">KYB341210</t>
  </si>
  <si>
    <t xml:space="preserve">AMM. POST. SX./DX. Excel-G-Auto Bianchi \ Fiat \</t>
  </si>
  <si>
    <t xml:space="preserve">410017810</t>
  </si>
  <si>
    <t xml:space="preserve">LUK410017810</t>
  </si>
  <si>
    <t xml:space="preserve">Materiale di montaggio frizioni auto</t>
  </si>
  <si>
    <t xml:space="preserve">415093610</t>
  </si>
  <si>
    <t xml:space="preserve">LUK415093610</t>
  </si>
  <si>
    <t xml:space="preserve">VOLANO</t>
  </si>
  <si>
    <t xml:space="preserve">415094409</t>
  </si>
  <si>
    <t xml:space="preserve">LUK415094409</t>
  </si>
  <si>
    <t xml:space="preserve">DMF 2CT</t>
  </si>
  <si>
    <t xml:space="preserve">600019700</t>
  </si>
  <si>
    <t xml:space="preserve">LUK600019700</t>
  </si>
  <si>
    <t xml:space="preserve">RepSet DMF|C/Dis.Centr, C/Vol., C/Bull.Viti</t>
  </si>
  <si>
    <t xml:space="preserve">600037600</t>
  </si>
  <si>
    <t xml:space="preserve">LUK600037600</t>
  </si>
  <si>
    <t xml:space="preserve">LuK PC</t>
  </si>
  <si>
    <t xml:space="preserve">602003000</t>
  </si>
  <si>
    <t xml:space="preserve">LUK602003000</t>
  </si>
  <si>
    <t xml:space="preserve">RepSet 2CT</t>
  </si>
  <si>
    <t xml:space="preserve">619321700</t>
  </si>
  <si>
    <t xml:space="preserve">LUK619321700</t>
  </si>
  <si>
    <t xml:space="preserve">K.Friz.</t>
  </si>
  <si>
    <t xml:space="preserve">620317033</t>
  </si>
  <si>
    <t xml:space="preserve">LUK620317033</t>
  </si>
  <si>
    <t xml:space="preserve">K.Friz.|Diam.=200,C/Disin.Centr.,</t>
  </si>
  <si>
    <t xml:space="preserve">623373300</t>
  </si>
  <si>
    <t xml:space="preserve">LUK623373300</t>
  </si>
  <si>
    <t xml:space="preserve">RepSet con reggispinta meccanico</t>
  </si>
  <si>
    <t xml:space="preserve">CE5000P</t>
  </si>
  <si>
    <t xml:space="preserve">MAECE 5 000P</t>
  </si>
  <si>
    <t xml:space="preserve">Radiatore ricircolo dei</t>
  </si>
  <si>
    <t xml:space="preserve">C15005</t>
  </si>
  <si>
    <t xml:space="preserve">MANC 15 005</t>
  </si>
  <si>
    <t xml:space="preserve">Filtro aria|D.Est:147|D.Int:95|Alt:218</t>
  </si>
  <si>
    <t xml:space="preserve">C22014</t>
  </si>
  <si>
    <t xml:space="preserve">MANC 22 014</t>
  </si>
  <si>
    <t xml:space="preserve">F.Aria|Lun.220|Largh.209|Alt.80</t>
  </si>
  <si>
    <t xml:space="preserve">C24036</t>
  </si>
  <si>
    <t xml:space="preserve">MANC 24 036</t>
  </si>
  <si>
    <t xml:space="preserve">F.Aria|Lun.239|Largh.209|Alt.54</t>
  </si>
  <si>
    <t xml:space="preserve">C25003</t>
  </si>
  <si>
    <t xml:space="preserve">MANC 25 003</t>
  </si>
  <si>
    <t xml:space="preserve">Filtro aria|D.Est:244|D.Int:127|Alt:374</t>
  </si>
  <si>
    <t xml:space="preserve">C25040</t>
  </si>
  <si>
    <t xml:space="preserve">MANC 25 040</t>
  </si>
  <si>
    <t xml:space="preserve">F.Aria|Lun.253|Largh.209|Alt.30</t>
  </si>
  <si>
    <t xml:space="preserve">C27046</t>
  </si>
  <si>
    <t xml:space="preserve">MANC 27 046</t>
  </si>
  <si>
    <t xml:space="preserve">C27380</t>
  </si>
  <si>
    <t xml:space="preserve">MANC 27 380</t>
  </si>
  <si>
    <t xml:space="preserve">F.Aria|Lun.202|Largh.209|Alt.202</t>
  </si>
  <si>
    <t xml:space="preserve">C28013</t>
  </si>
  <si>
    <t xml:space="preserve">MANC 28 013</t>
  </si>
  <si>
    <t xml:space="preserve">F.Aria|Lun.272|Largh.209|Alt.32</t>
  </si>
  <si>
    <t xml:space="preserve">C28050</t>
  </si>
  <si>
    <t xml:space="preserve">MANC 28 050</t>
  </si>
  <si>
    <t xml:space="preserve">F.Aria|Lun.281|Largh.209|Alt.67</t>
  </si>
  <si>
    <t xml:space="preserve">C2872</t>
  </si>
  <si>
    <t xml:space="preserve">MANC 2872</t>
  </si>
  <si>
    <t xml:space="preserve">F.Aria|Lun.281|Largh.209|Alt.49</t>
  </si>
  <si>
    <t xml:space="preserve">C29006</t>
  </si>
  <si>
    <t xml:space="preserve">MANC 29 006</t>
  </si>
  <si>
    <t xml:space="preserve">F.Aria|Lun.179|Largh.209|Alt.58</t>
  </si>
  <si>
    <t xml:space="preserve">C29985X</t>
  </si>
  <si>
    <t xml:space="preserve">MANC 2998/5 X</t>
  </si>
  <si>
    <t xml:space="preserve">F.Aria|Lun.288|Largh.209|Alt.42</t>
  </si>
  <si>
    <t xml:space="preserve">C30005</t>
  </si>
  <si>
    <t xml:space="preserve">MANC 30 005</t>
  </si>
  <si>
    <t xml:space="preserve">F.Aria|Lun.292|Largh.209|Alt.70</t>
  </si>
  <si>
    <t xml:space="preserve">C30130</t>
  </si>
  <si>
    <t xml:space="preserve">MANC 30 130</t>
  </si>
  <si>
    <t xml:space="preserve">F.Aria|Lun.294|Largh.209|Alt.42</t>
  </si>
  <si>
    <t xml:space="preserve">C31028</t>
  </si>
  <si>
    <t xml:space="preserve">MANC 31 028</t>
  </si>
  <si>
    <t xml:space="preserve">C34008</t>
  </si>
  <si>
    <t xml:space="preserve">MANC 34 008</t>
  </si>
  <si>
    <t xml:space="preserve">F.Aria|Lun.347|Largh.209|Alt.62</t>
  </si>
  <si>
    <t xml:space="preserve">C36007KIT</t>
  </si>
  <si>
    <t xml:space="preserve">MANC 36 007 KIT</t>
  </si>
  <si>
    <t xml:space="preserve">F.Aria|Lun.351|Largh.209|Alt.44</t>
  </si>
  <si>
    <t xml:space="preserve">C3880</t>
  </si>
  <si>
    <t xml:space="preserve">MANC 3880</t>
  </si>
  <si>
    <t xml:space="preserve">F.Aria|Lun.375|Largh.209|Alt.42</t>
  </si>
  <si>
    <t xml:space="preserve">C43002</t>
  </si>
  <si>
    <t xml:space="preserve">MANC 43 002</t>
  </si>
  <si>
    <t xml:space="preserve">CF2530</t>
  </si>
  <si>
    <t xml:space="preserve">MANCF 2530</t>
  </si>
  <si>
    <t xml:space="preserve">F.Aria.Second.|Lun.248|Largh.209|Alt.48</t>
  </si>
  <si>
    <t xml:space="preserve">CU22004</t>
  </si>
  <si>
    <t xml:space="preserve">MANCU 22 004</t>
  </si>
  <si>
    <t xml:space="preserve">F.Abitac.|Lun.219|Largh.209|Alt.58</t>
  </si>
  <si>
    <t xml:space="preserve">H7042Z</t>
  </si>
  <si>
    <t xml:space="preserve">MANH 7042 Z</t>
  </si>
  <si>
    <t xml:space="preserve">FILTRO OLIO</t>
  </si>
  <si>
    <t xml:space="preserve">HU1390X</t>
  </si>
  <si>
    <t xml:space="preserve">MANHU 1390 X</t>
  </si>
  <si>
    <t xml:space="preserve">Filtro olio|D.Est:113|D.Int:46|Alt:202</t>
  </si>
  <si>
    <t xml:space="preserve">HU6024Z</t>
  </si>
  <si>
    <t xml:space="preserve">MANHU 6024 Z</t>
  </si>
  <si>
    <t xml:space="preserve">Filtro Olio Alt. [Mm]=100 Diametro Interno [Mm]=22</t>
  </si>
  <si>
    <t xml:space="preserve">HU6111X</t>
  </si>
  <si>
    <t xml:space="preserve">MANHU 611/1 X</t>
  </si>
  <si>
    <t xml:space="preserve">Filtro olio|D.Est:59|D.Int:25|Alt:78</t>
  </si>
  <si>
    <t xml:space="preserve">HU618Y</t>
  </si>
  <si>
    <t xml:space="preserve">MANHU 618 Y</t>
  </si>
  <si>
    <t xml:space="preserve">F. Oilp|Alt.113|D.Est.57</t>
  </si>
  <si>
    <t xml:space="preserve">HU7018Z</t>
  </si>
  <si>
    <t xml:space="preserve">MANHU 7018 Z</t>
  </si>
  <si>
    <t xml:space="preserve">Filtro Olio Alt. [Mm]=125 Diam.Ester. [Mm]=66</t>
  </si>
  <si>
    <t xml:space="preserve">HU7033Z</t>
  </si>
  <si>
    <t xml:space="preserve">MANHU 7033 Z</t>
  </si>
  <si>
    <t xml:space="preserve">Filtro olio|D.Est:65|D.Int:30|Alt:99</t>
  </si>
  <si>
    <t xml:space="preserve">HU7114X</t>
  </si>
  <si>
    <t xml:space="preserve">MANHU 711/4 X</t>
  </si>
  <si>
    <t xml:space="preserve">Filtro olio|D.Est:64|D.Int:31|Alt:74</t>
  </si>
  <si>
    <t xml:space="preserve">HU71151X</t>
  </si>
  <si>
    <t xml:space="preserve">MANHU 711/51 X</t>
  </si>
  <si>
    <t xml:space="preserve">Filtro olio|D.Est:64|D.Int:29|Alt:69</t>
  </si>
  <si>
    <t xml:space="preserve">HU71211X</t>
  </si>
  <si>
    <t xml:space="preserve">MANHU 712/11 X</t>
  </si>
  <si>
    <t xml:space="preserve">Filtro Olio Alt. [Mm]=105 Diam.Ester. [Mm]=64</t>
  </si>
  <si>
    <t xml:space="preserve">HU7131X</t>
  </si>
  <si>
    <t xml:space="preserve">MANHU 713/1 X</t>
  </si>
  <si>
    <t xml:space="preserve">Filtro olio|D.Est:65|D.Int:27|Alt:83</t>
  </si>
  <si>
    <t xml:space="preserve">HU7162X</t>
  </si>
  <si>
    <t xml:space="preserve">MANHU 716/2 X</t>
  </si>
  <si>
    <t xml:space="preserve">Filtro olio|D.Est:66|D.Int:26|Alt:99</t>
  </si>
  <si>
    <t xml:space="preserve">HU7181Z</t>
  </si>
  <si>
    <t xml:space="preserve">MANHU 718/1 Z</t>
  </si>
  <si>
    <t xml:space="preserve">Filtro olio|D.Est:64|D.Int:31|Alt:115</t>
  </si>
  <si>
    <t xml:space="preserve">HU8201Y</t>
  </si>
  <si>
    <t xml:space="preserve">MANHU 820/1 Y</t>
  </si>
  <si>
    <t xml:space="preserve">HU825X</t>
  </si>
  <si>
    <t xml:space="preserve">MANHU 825 X</t>
  </si>
  <si>
    <t xml:space="preserve">Filtro olio|D.Est:73|D.Int:27|Alt:101</t>
  </si>
  <si>
    <t xml:space="preserve">PU1058X</t>
  </si>
  <si>
    <t xml:space="preserve">MANPU 1058 X</t>
  </si>
  <si>
    <t xml:space="preserve">Filtro carburante|D.Est:95|D.Int:46|Alt:164</t>
  </si>
  <si>
    <t xml:space="preserve">PU11002ZKIT</t>
  </si>
  <si>
    <t xml:space="preserve">MANPU 11 002 Z KIT</t>
  </si>
  <si>
    <t xml:space="preserve">Filtro carburante|D.Est:107|D.Int:19|Alt:72</t>
  </si>
  <si>
    <t xml:space="preserve">PU7006</t>
  </si>
  <si>
    <t xml:space="preserve">MANPU 7006</t>
  </si>
  <si>
    <t xml:space="preserve">Filtro carburante|D.Est:76|D.Int:10|Alt:83</t>
  </si>
  <si>
    <t xml:space="preserve">PU723X</t>
  </si>
  <si>
    <t xml:space="preserve">MANPU 723 X</t>
  </si>
  <si>
    <t xml:space="preserve">Filtro carburante|D.Est:67|D.Int:25|Alt:99</t>
  </si>
  <si>
    <t xml:space="preserve">PU8028</t>
  </si>
  <si>
    <t xml:space="preserve">MANPU 8028</t>
  </si>
  <si>
    <t xml:space="preserve">F.Carb.|Alt.147|D.Est.80</t>
  </si>
  <si>
    <t xml:space="preserve">PU825X</t>
  </si>
  <si>
    <t xml:space="preserve">MANPU 825 X</t>
  </si>
  <si>
    <t xml:space="preserve">Filtro carburante|D.Est:78|D.Int:12|Alt:136</t>
  </si>
  <si>
    <t xml:space="preserve">W7034</t>
  </si>
  <si>
    <t xml:space="preserve">MANW 7034</t>
  </si>
  <si>
    <t xml:space="preserve">F.Olio|Diam.Est.76|Alt.100|D.Fil.M 22 X 1.5 - 6H</t>
  </si>
  <si>
    <t xml:space="preserve">W7062</t>
  </si>
  <si>
    <t xml:space="preserve">MANW 7062</t>
  </si>
  <si>
    <t xml:space="preserve">W71275</t>
  </si>
  <si>
    <t xml:space="preserve">MANW 712/75</t>
  </si>
  <si>
    <t xml:space="preserve">Filtro olio|Diam.Est.76|Alt.79|D.Fil.M 18 X 1.5</t>
  </si>
  <si>
    <t xml:space="preserve">W71294</t>
  </si>
  <si>
    <t xml:space="preserve">MANW 712/94</t>
  </si>
  <si>
    <t xml:space="preserve">F.Olio|Diam.Est.76|Alt.79|D.Fil.3/4-16 UNF-1B</t>
  </si>
  <si>
    <t xml:space="preserve">W91428</t>
  </si>
  <si>
    <t xml:space="preserve">MANW 914/28</t>
  </si>
  <si>
    <t xml:space="preserve">Filtro olio|Diam.Est.93|Alt.78|D.Fil.M 22 X 1.5</t>
  </si>
  <si>
    <t xml:space="preserve">W95026</t>
  </si>
  <si>
    <t xml:space="preserve">MANW 950/26</t>
  </si>
  <si>
    <t xml:space="preserve">Filtro olio|Diam.Est.93|Alt.171|D.Fil.M 27 X 2</t>
  </si>
  <si>
    <t xml:space="preserve">WK5001</t>
  </si>
  <si>
    <t xml:space="preserve">MANWK 5001</t>
  </si>
  <si>
    <t xml:space="preserve">F.Carb.|Alt.251|D.Est.55</t>
  </si>
  <si>
    <t xml:space="preserve">WK6037</t>
  </si>
  <si>
    <t xml:space="preserve">MANWK 6037</t>
  </si>
  <si>
    <t xml:space="preserve">F.Carb.|Alt.246|D.Est.55</t>
  </si>
  <si>
    <t xml:space="preserve">SZES2884</t>
  </si>
  <si>
    <t xml:space="preserve">MOOSZ-ES-2884</t>
  </si>
  <si>
    <t xml:space="preserve">Testa barra d'accopp. Ant. Sx|SUZUKI|Jimny</t>
  </si>
  <si>
    <t xml:space="preserve">48003</t>
  </si>
  <si>
    <t xml:space="preserve">NGK48003</t>
  </si>
  <si>
    <t xml:space="preserve">BOBINA U5002</t>
  </si>
  <si>
    <t xml:space="preserve">4983</t>
  </si>
  <si>
    <t xml:space="preserve">NGK4983</t>
  </si>
  <si>
    <t xml:space="preserve">CANDELA DCPR7E-N-10</t>
  </si>
  <si>
    <t xml:space="preserve">5122</t>
  </si>
  <si>
    <t xml:space="preserve">NGK5122</t>
  </si>
  <si>
    <t xml:space="preserve">CANDELA BR7ES</t>
  </si>
  <si>
    <t xml:space="preserve">6376</t>
  </si>
  <si>
    <t xml:space="preserve">NGK6376</t>
  </si>
  <si>
    <t xml:space="preserve">CANDELA LFR5A-11</t>
  </si>
  <si>
    <t xml:space="preserve">91039</t>
  </si>
  <si>
    <t xml:space="preserve">NGK91039</t>
  </si>
  <si>
    <t xml:space="preserve">CANDELA IFR7X7G</t>
  </si>
  <si>
    <t xml:space="preserve">91458</t>
  </si>
  <si>
    <t xml:space="preserve">NGK91458</t>
  </si>
  <si>
    <t xml:space="preserve">CANDELA ILKR7Y10</t>
  </si>
  <si>
    <t xml:space="preserve">95929</t>
  </si>
  <si>
    <t xml:space="preserve">NGK95929</t>
  </si>
  <si>
    <t xml:space="preserve">CANDELA AUTO ILKER7A8EGS</t>
  </si>
  <si>
    <t xml:space="preserve">97434</t>
  </si>
  <si>
    <t xml:space="preserve">NGK97434</t>
  </si>
  <si>
    <t xml:space="preserve">CANDELA ILZKGR7B8G</t>
  </si>
  <si>
    <t xml:space="preserve">2825</t>
  </si>
  <si>
    <t xml:space="preserve">OSR2825</t>
  </si>
  <si>
    <t xml:space="preserve">AUTO ORIG LINE OEM QUAL W5W V12 W5 W2,1x9,5d</t>
  </si>
  <si>
    <t xml:space="preserve">66140CLC</t>
  </si>
  <si>
    <t xml:space="preserve">OSR66140CLC</t>
  </si>
  <si>
    <t xml:space="preserve">XENARC CLASSIC D1S V W35 PK32d-2</t>
  </si>
  <si>
    <t xml:space="preserve">AE5240</t>
  </si>
  <si>
    <t xml:space="preserve">PAYAE5240</t>
  </si>
  <si>
    <t xml:space="preserve">GUARNIZIONE | FIAT</t>
  </si>
  <si>
    <t xml:space="preserve">2294001546</t>
  </si>
  <si>
    <t xml:space="preserve">SAC2294 001 546</t>
  </si>
  <si>
    <t xml:space="preserve">Volano bimassa</t>
  </si>
  <si>
    <t xml:space="preserve">3021600295</t>
  </si>
  <si>
    <t xml:space="preserve">SAC3021 600 295</t>
  </si>
  <si>
    <t xml:space="preserve">VOLANO MONOMASSA  SACHS</t>
  </si>
  <si>
    <t xml:space="preserve">6284654067</t>
  </si>
  <si>
    <t xml:space="preserve">SAC6284 654 067</t>
  </si>
  <si>
    <t xml:space="preserve">FRIZIONE/POMPA IDRAULICA Opel</t>
  </si>
  <si>
    <t xml:space="preserve">285890</t>
  </si>
  <si>
    <t xml:space="preserve">SID2.85890</t>
  </si>
  <si>
    <t xml:space="preserve">CENTRALINA PRERISCALDO</t>
  </si>
  <si>
    <t xml:space="preserve">8530268A2</t>
  </si>
  <si>
    <t xml:space="preserve">SID85.30268A2</t>
  </si>
  <si>
    <t xml:space="preserve">BOBINA ACCENSIONE</t>
  </si>
  <si>
    <t xml:space="preserve">94606</t>
  </si>
  <si>
    <t xml:space="preserve">SID94.606</t>
  </si>
  <si>
    <t xml:space="preserve">TERMOSTATO</t>
  </si>
  <si>
    <t xml:space="preserve">2214101</t>
  </si>
  <si>
    <t xml:space="preserve">TEX2214101</t>
  </si>
  <si>
    <t xml:space="preserve">Kit Past.Lar.122,6|Alt.1=56,1|Alt.2=59,6|Spes.16,1</t>
  </si>
  <si>
    <t xml:space="preserve">2214601</t>
  </si>
  <si>
    <t xml:space="preserve">TEX2214601</t>
  </si>
  <si>
    <t xml:space="preserve">Kit Past.Lar.193,2|Alt.1=65,4|Alt.2=64,9|Sp.1=19,2</t>
  </si>
  <si>
    <t xml:space="preserve">2216501</t>
  </si>
  <si>
    <t xml:space="preserve">TEX2216501</t>
  </si>
  <si>
    <t xml:space="preserve">Kit Past.Lar.141|Alt.63,3|Spes.20,1|Con.Seg.Us.</t>
  </si>
  <si>
    <t xml:space="preserve">2309902</t>
  </si>
  <si>
    <t xml:space="preserve">TEX2309902</t>
  </si>
  <si>
    <t xml:space="preserve">Past. LCV Lar.145,1|Alt.61,6|Sp.18,4|Con.Us.Int.</t>
  </si>
  <si>
    <t xml:space="preserve">2332601</t>
  </si>
  <si>
    <t xml:space="preserve">TEX2332601</t>
  </si>
  <si>
    <t xml:space="preserve">Kit Past.Lar.116,2|Alt.59|Spes.17,7|Senz.Seg.Us.</t>
  </si>
  <si>
    <t xml:space="preserve">2370901</t>
  </si>
  <si>
    <t xml:space="preserve">TEX2370901</t>
  </si>
  <si>
    <t xml:space="preserve">Kit Past.Lar.137|Alt.57,4|Spes.19|Seg.Us.Int.</t>
  </si>
  <si>
    <t xml:space="preserve">2374602</t>
  </si>
  <si>
    <t xml:space="preserve">TEX2374602</t>
  </si>
  <si>
    <t xml:space="preserve">Past.Lar.1=155,3|Lar.2=156,5|Al.1=73,4|Al.2=74,9</t>
  </si>
  <si>
    <t xml:space="preserve">2395401</t>
  </si>
  <si>
    <t xml:space="preserve">TEX2395401</t>
  </si>
  <si>
    <t xml:space="preserve">Kit Past.Lar.137|Alt.51,6|Spes.19|Senz.Seg.Us.</t>
  </si>
  <si>
    <t xml:space="preserve">2407201</t>
  </si>
  <si>
    <t xml:space="preserve">TEX2407201</t>
  </si>
  <si>
    <t xml:space="preserve">Kit Past.Lar.123|Alt.51,7|Spes.17,7|Senz.Seg.Us.</t>
  </si>
  <si>
    <t xml:space="preserve">2407304</t>
  </si>
  <si>
    <t xml:space="preserve">TEX2407304</t>
  </si>
  <si>
    <t xml:space="preserve">Kit Past.Lar.116,7|Alt.55,2|Spes.16,4|Seg.Us.Int.</t>
  </si>
  <si>
    <t xml:space="preserve">2439101</t>
  </si>
  <si>
    <t xml:space="preserve">TEX2439101</t>
  </si>
  <si>
    <t xml:space="preserve">Kit Past.Lar.131,7|Alt.56,9|Spes.16|Con.Seg.Us.</t>
  </si>
  <si>
    <t xml:space="preserve">2446503</t>
  </si>
  <si>
    <t xml:space="preserve">TEX2446503</t>
  </si>
  <si>
    <t xml:space="preserve">Kit Past. LCV Lar.137|Alt.48,8|Sp.18,8|Seg.Us.Int.</t>
  </si>
  <si>
    <t xml:space="preserve">2446901</t>
  </si>
  <si>
    <t xml:space="preserve">TEX2446901</t>
  </si>
  <si>
    <t xml:space="preserve">Kit Past. LCV Lar.169,4|Alt.61,6|Sp.19|Seg.Us.Int.</t>
  </si>
  <si>
    <t xml:space="preserve">2454901</t>
  </si>
  <si>
    <t xml:space="preserve">TEX2454901</t>
  </si>
  <si>
    <t xml:space="preserve">Kit Past.Lar.137,1|Alt.57,4|Spes.19,4|Con.Seg.Us.</t>
  </si>
  <si>
    <t xml:space="preserve">2456101</t>
  </si>
  <si>
    <t xml:space="preserve">TEX2456101</t>
  </si>
  <si>
    <t xml:space="preserve">Kit Past.Lar.106,2|Alt.1=62,4|Alt.2=56|Spes.18</t>
  </si>
  <si>
    <t xml:space="preserve">2485201</t>
  </si>
  <si>
    <t xml:space="preserve">TEX2485201</t>
  </si>
  <si>
    <t xml:space="preserve">Kit Past.Lar.109,8|Alt.80,6|Spes.15,8|Seg.Us.Int.</t>
  </si>
  <si>
    <t xml:space="preserve">2532301</t>
  </si>
  <si>
    <t xml:space="preserve">TEX2532301</t>
  </si>
  <si>
    <t xml:space="preserve">Kit Past.Lar.149,5|Alt.52,5|Spes.17,3|Con.Seg.Us.</t>
  </si>
  <si>
    <t xml:space="preserve">2533101</t>
  </si>
  <si>
    <t xml:space="preserve">TEX2533101</t>
  </si>
  <si>
    <t xml:space="preserve">Kit Past.Lar.123,2|Alt.1=47,8|Alt.2=46,2|Spes.16,2</t>
  </si>
  <si>
    <t xml:space="preserve">2568303</t>
  </si>
  <si>
    <t xml:space="preserve">TEX2568303</t>
  </si>
  <si>
    <t xml:space="preserve">Kit Past.Lar.160,2|Alt.64,5|Spes.20,3|Pred.Seg.Us</t>
  </si>
  <si>
    <t xml:space="preserve">98052100</t>
  </si>
  <si>
    <t xml:space="preserve">TEX98052100</t>
  </si>
  <si>
    <t xml:space="preserve">Cont. Segna. Us. Past. Freno</t>
  </si>
  <si>
    <t xml:space="preserve">2310200</t>
  </si>
  <si>
    <t xml:space="preserve">UFI23.102.00</t>
  </si>
  <si>
    <t xml:space="preserve">F.Olio a Vite|Alt.146|D.est.96</t>
  </si>
  <si>
    <t xml:space="preserve">2343800</t>
  </si>
  <si>
    <t xml:space="preserve">UFI23.438.00</t>
  </si>
  <si>
    <t xml:space="preserve">F.Olio a Vite|Alt.85|D.est.65</t>
  </si>
  <si>
    <t xml:space="preserve">2345200</t>
  </si>
  <si>
    <t xml:space="preserve">UFI23.452.00</t>
  </si>
  <si>
    <t xml:space="preserve">F.Olio a Vite|Alt.77|D.est.68</t>
  </si>
  <si>
    <t xml:space="preserve">2348900</t>
  </si>
  <si>
    <t xml:space="preserve">UFI23.489.00</t>
  </si>
  <si>
    <t xml:space="preserve">F.Olio a Vite|Alt.71|D.est.94</t>
  </si>
  <si>
    <t xml:space="preserve">2409501</t>
  </si>
  <si>
    <t xml:space="preserve">UFI24.095.01</t>
  </si>
  <si>
    <t xml:space="preserve">F.Gasolio|Alt.157|D.est.93</t>
  </si>
  <si>
    <t xml:space="preserve">2415800</t>
  </si>
  <si>
    <t xml:space="preserve">UFI24.158.00</t>
  </si>
  <si>
    <t xml:space="preserve">F.Gasolio Truck|Alt.130|D.est.108</t>
  </si>
  <si>
    <t xml:space="preserve">2437500</t>
  </si>
  <si>
    <t xml:space="preserve">UFI24.375.00</t>
  </si>
  <si>
    <t xml:space="preserve">F.Gasolio|Alt.138|D.est.89</t>
  </si>
  <si>
    <t xml:space="preserve">24ONE01</t>
  </si>
  <si>
    <t xml:space="preserve">UFI24.ONE.01</t>
  </si>
  <si>
    <t xml:space="preserve">F.Gasolio|Alt.205|D.est.85</t>
  </si>
  <si>
    <t xml:space="preserve">2603400</t>
  </si>
  <si>
    <t xml:space="preserve">UFI26.034.00</t>
  </si>
  <si>
    <t xml:space="preserve">F.Gasolio|Alt.164|D.est.68</t>
  </si>
  <si>
    <t xml:space="preserve">2762800</t>
  </si>
  <si>
    <t xml:space="preserve">UFI27.628.00</t>
  </si>
  <si>
    <t xml:space="preserve">F.Aria|Alt.302|D.est.168</t>
  </si>
  <si>
    <t xml:space="preserve">2762900</t>
  </si>
  <si>
    <t xml:space="preserve">UFI27.629.00</t>
  </si>
  <si>
    <t xml:space="preserve">F.Aria|Alt.240|D.est.161</t>
  </si>
  <si>
    <t xml:space="preserve">27A5400</t>
  </si>
  <si>
    <t xml:space="preserve">UFI27.A54.00</t>
  </si>
  <si>
    <t xml:space="preserve">F.Aria|Alt.122|D.est.156</t>
  </si>
  <si>
    <t xml:space="preserve">27J5100</t>
  </si>
  <si>
    <t xml:space="preserve">UFI27.J51.00</t>
  </si>
  <si>
    <t xml:space="preserve">F.Aria Truck|Alt.233|D.est.252</t>
  </si>
  <si>
    <t xml:space="preserve">3054000</t>
  </si>
  <si>
    <t xml:space="preserve">UFI30.540.00</t>
  </si>
  <si>
    <t xml:space="preserve">F.Aria|Alt.64|Lun.233|Lar.205</t>
  </si>
  <si>
    <t xml:space="preserve">3054700</t>
  </si>
  <si>
    <t xml:space="preserve">UFI30.547.00</t>
  </si>
  <si>
    <t xml:space="preserve">F.Aria|Alt.63|Lun.272|Lar.124</t>
  </si>
  <si>
    <t xml:space="preserve">5310200</t>
  </si>
  <si>
    <t xml:space="preserve">UFI53.102.00</t>
  </si>
  <si>
    <t xml:space="preserve">F.Aria Abit. Antip.|Alt.34|Lun.240|Lar.208</t>
  </si>
  <si>
    <t xml:space="preserve">5416400</t>
  </si>
  <si>
    <t xml:space="preserve">UFI54.164.00</t>
  </si>
  <si>
    <t xml:space="preserve">F.Aria Abit. A Carb Att|Alt.31|Lun.155|Lar.157</t>
  </si>
  <si>
    <t xml:space="preserve">300001</t>
  </si>
  <si>
    <t xml:space="preserve">UNG300001</t>
  </si>
  <si>
    <t xml:space="preserve">CUFFIA STERZO Dx FIAT 127/A112/128/UNO</t>
  </si>
  <si>
    <t xml:space="preserve">300002</t>
  </si>
  <si>
    <t xml:space="preserve">UNG300002</t>
  </si>
  <si>
    <t xml:space="preserve">CUFFIA STERZO Sx FIAT 127/A112/128/UNO</t>
  </si>
  <si>
    <t xml:space="preserve">395665</t>
  </si>
  <si>
    <t xml:space="preserve">UNG395665</t>
  </si>
  <si>
    <t xml:space="preserve">BIELLA MOT.FIAT 500X/RENEGADE</t>
  </si>
  <si>
    <t xml:space="preserve">835211</t>
  </si>
  <si>
    <t xml:space="preserve">VAL835211</t>
  </si>
  <si>
    <t xml:space="preserve">4PKIT FIAT 500 Twinair 0.9</t>
  </si>
  <si>
    <t xml:space="preserve">A15</t>
  </si>
  <si>
    <t xml:space="preserve">VATA15</t>
  </si>
  <si>
    <t xml:space="preserve">BATT.BLU-DYN 12V Ah40 DIM.187x127x228 B00POL.3SX</t>
  </si>
  <si>
    <t xml:space="preserve">A4</t>
  </si>
  <si>
    <t xml:space="preserve">VATA4</t>
  </si>
  <si>
    <t xml:space="preserve">VARTA SIL-DYN-xEV-AGM 12V 105Ah 394x175x190 B13</t>
  </si>
  <si>
    <t xml:space="preserve">B18</t>
  </si>
  <si>
    <t xml:space="preserve">VATB18</t>
  </si>
  <si>
    <t xml:space="preserve">BATT.BLU-DYN 12V Ah44 DIM.207x175x175 B13POL.1DX</t>
  </si>
  <si>
    <t xml:space="preserve">D54</t>
  </si>
  <si>
    <t xml:space="preserve">VATD54</t>
  </si>
  <si>
    <t xml:space="preserve">VARTA BLU-DYN-EFB 12V  65Ah DIM.278x175x175 B13</t>
  </si>
  <si>
    <t xml:space="preserve">E9</t>
  </si>
  <si>
    <t xml:space="preserve">VATE9</t>
  </si>
  <si>
    <t xml:space="preserve">BAT.BLACK-DYN 12V Ah70 D.278x175x175 B13POL.1DX</t>
  </si>
  <si>
    <t xml:space="preserve">G8</t>
  </si>
  <si>
    <t xml:space="preserve">VATG8</t>
  </si>
  <si>
    <t xml:space="preserve">BAT.BLU-DYN 12V Ah95 D.306x173x225 B01POL.1SX</t>
  </si>
  <si>
    <t xml:space="preserve">15199</t>
  </si>
  <si>
    <t xml:space="preserve">VEM15199</t>
  </si>
  <si>
    <t xml:space="preserve">Tirante Rinvio Cambio A3 Per Modelli A Cavi   Sea</t>
  </si>
  <si>
    <t xml:space="preserve">22207</t>
  </si>
  <si>
    <t xml:space="preserve">VEM22207</t>
  </si>
  <si>
    <t xml:space="preserve">Tirante Sosp. Ant Nissan-Renault</t>
  </si>
  <si>
    <t xml:space="preserve">23646</t>
  </si>
  <si>
    <t xml:space="preserve">VEM23646</t>
  </si>
  <si>
    <t xml:space="preserve">Braccio Sosp. Dx  Psa Group</t>
  </si>
  <si>
    <t xml:space="preserve">23695</t>
  </si>
  <si>
    <t xml:space="preserve">VEM23695</t>
  </si>
  <si>
    <t xml:space="preserve">Braccio Sosp. Ant. Lato Sx Renault</t>
  </si>
  <si>
    <t xml:space="preserve">510107</t>
  </si>
  <si>
    <t xml:space="preserve">VEM510107</t>
  </si>
  <si>
    <t xml:space="preserve">Cuffia semiasse lato ruota post. FIAT Panda II</t>
  </si>
  <si>
    <t xml:space="preserve">WA9569</t>
  </si>
  <si>
    <t xml:space="preserve">WIXWA9569</t>
  </si>
  <si>
    <t xml:space="preserve">Fil.Aria|Larghezza1[mm]=190|Larghezza2[mm]=134</t>
  </si>
  <si>
    <t xml:space="preserve">WA9793</t>
  </si>
  <si>
    <t xml:space="preserve">WIXWA9793</t>
  </si>
  <si>
    <t xml:space="preserve">WA9829</t>
  </si>
  <si>
    <t xml:space="preserve">WIXWA9829</t>
  </si>
  <si>
    <t xml:space="preserve">WF8496</t>
  </si>
  <si>
    <t xml:space="preserve">WIXWF8496</t>
  </si>
  <si>
    <t xml:space="preserve">Fil.Carb.|Alt.[mm]=250|Diam.Estern.[mm]=66,5</t>
  </si>
  <si>
    <t xml:space="preserve">WP2037</t>
  </si>
  <si>
    <t xml:space="preserve">WIXWP2037</t>
  </si>
  <si>
    <t xml:space="preserve">114001AL</t>
  </si>
  <si>
    <t xml:space="preserve">* 114.001AL</t>
  </si>
  <si>
    <t xml:space="preserve">RADIATORE IVECO DAILY II</t>
  </si>
  <si>
    <t xml:space="preserve">Solo scarico</t>
  </si>
  <si>
    <t xml:space="preserve">33702442</t>
  </si>
  <si>
    <t xml:space="preserve">* 337-0244-2</t>
  </si>
  <si>
    <t xml:space="preserve">COPERTURA SPECCHIETTO</t>
  </si>
  <si>
    <t xml:space="preserve">60SKV653</t>
  </si>
  <si>
    <t xml:space="preserve">* 60SKV653</t>
  </si>
  <si>
    <t xml:space="preserve">SERRATURA COFANO POSTERIORE</t>
  </si>
  <si>
    <t xml:space="preserve">97SKV255</t>
  </si>
  <si>
    <t xml:space="preserve">* 97SKV255</t>
  </si>
  <si>
    <t xml:space="preserve">ALLOGGIAMENTO FARO</t>
  </si>
  <si>
    <t xml:space="preserve">97SKV256</t>
  </si>
  <si>
    <t xml:space="preserve">* 97SKV256</t>
  </si>
  <si>
    <t xml:space="preserve">GRUPPOBOX</t>
  </si>
  <si>
    <t xml:space="preserve">* GRUPPO BOX</t>
  </si>
  <si>
    <t xml:space="preserve">GRUPPO BOX ARIA BMW</t>
  </si>
  <si>
    <t xml:space="preserve">M85003</t>
  </si>
  <si>
    <t xml:space="preserve">* M85003</t>
  </si>
  <si>
    <t xml:space="preserve">SERBATOIO UREA</t>
  </si>
  <si>
    <t xml:space="preserve">109207</t>
  </si>
  <si>
    <t xml:space="preserve">AHE 109.207</t>
  </si>
  <si>
    <t xml:space="preserve">RADIATORE, RAFFREDDAMENTO MOTORE</t>
  </si>
  <si>
    <t xml:space="preserve">112065</t>
  </si>
  <si>
    <t xml:space="preserve">AHE 112.065</t>
  </si>
  <si>
    <t xml:space="preserve">709063</t>
  </si>
  <si>
    <t xml:space="preserve">AHE 709.063</t>
  </si>
  <si>
    <t xml:space="preserve">INTERCOOLER</t>
  </si>
  <si>
    <t xml:space="preserve">BKSME019</t>
  </si>
  <si>
    <t xml:space="preserve">AJS BKS-ME-019</t>
  </si>
  <si>
    <t xml:space="preserve">NTY TUBO COLLETTORE DI ASPIRAZIONE CON S</t>
  </si>
  <si>
    <t xml:space="preserve">10ECO054</t>
  </si>
  <si>
    <t xml:space="preserve">ASHIKA 10-ECO054</t>
  </si>
  <si>
    <t xml:space="preserve">10ECO106</t>
  </si>
  <si>
    <t xml:space="preserve">ASHIKA 10-ECO106</t>
  </si>
  <si>
    <t xml:space="preserve">10GAS37S</t>
  </si>
  <si>
    <t xml:space="preserve">ASHIKA 10-GAS37S</t>
  </si>
  <si>
    <t xml:space="preserve">2002255</t>
  </si>
  <si>
    <t xml:space="preserve">ASHIKA 20-02-255</t>
  </si>
  <si>
    <t xml:space="preserve">21TYTY9</t>
  </si>
  <si>
    <t xml:space="preserve">ASHIKA 21-TY-TY9</t>
  </si>
  <si>
    <t xml:space="preserve">FILTRO, ARIA ABITACOLO</t>
  </si>
  <si>
    <t xml:space="preserve">3001118</t>
  </si>
  <si>
    <t xml:space="preserve">ASHIKA 30-01-118</t>
  </si>
  <si>
    <t xml:space="preserve">3002295</t>
  </si>
  <si>
    <t xml:space="preserve">ASHIKA 30-02-295</t>
  </si>
  <si>
    <t xml:space="preserve">50000065</t>
  </si>
  <si>
    <t xml:space="preserve">ASHIKA 50-00-0065</t>
  </si>
  <si>
    <t xml:space="preserve">PASTIGLIE FRENO</t>
  </si>
  <si>
    <t xml:space="preserve">FA0528JM</t>
  </si>
  <si>
    <t xml:space="preserve">ASHIKA FA-0528JM</t>
  </si>
  <si>
    <t xml:space="preserve">ZSA02038</t>
  </si>
  <si>
    <t xml:space="preserve">ASHIKA ZSA02038</t>
  </si>
  <si>
    <t xml:space="preserve">AMMORTIZZATORE PNEUMATICO, COFANO BAGAG LI /VANO CA</t>
  </si>
  <si>
    <t xml:space="preserve">A0465</t>
  </si>
  <si>
    <t xml:space="preserve">ASPL A0465</t>
  </si>
  <si>
    <t xml:space="preserve">ALTERNATORI</t>
  </si>
  <si>
    <t xml:space="preserve">A3335PR</t>
  </si>
  <si>
    <t xml:space="preserve">ASPL A3335PR</t>
  </si>
  <si>
    <t xml:space="preserve">2667</t>
  </si>
  <si>
    <t xml:space="preserve">AST 2667</t>
  </si>
  <si>
    <t xml:space="preserve">FILTRO CARBONE ATTIVO</t>
  </si>
  <si>
    <t xml:space="preserve">426170</t>
  </si>
  <si>
    <t xml:space="preserve">ATE 426170</t>
  </si>
  <si>
    <t xml:space="preserve">DISCO FRENO ANTERIORE</t>
  </si>
  <si>
    <t xml:space="preserve">602605</t>
  </si>
  <si>
    <t xml:space="preserve">ATE 602605</t>
  </si>
  <si>
    <t xml:space="preserve">SERIE PASTIGLIE ANTERIORI</t>
  </si>
  <si>
    <t xml:space="preserve">602617</t>
  </si>
  <si>
    <t xml:space="preserve">ATE 602617</t>
  </si>
  <si>
    <t xml:space="preserve">602783</t>
  </si>
  <si>
    <t xml:space="preserve">ATE 602783</t>
  </si>
  <si>
    <t xml:space="preserve">SERIE PASTIGLIE POSTERIORI</t>
  </si>
  <si>
    <t xml:space="preserve">602840</t>
  </si>
  <si>
    <t xml:space="preserve">ATE 602840</t>
  </si>
  <si>
    <t xml:space="preserve">602870</t>
  </si>
  <si>
    <t xml:space="preserve">ATE 602870</t>
  </si>
  <si>
    <t xml:space="preserve">603875</t>
  </si>
  <si>
    <t xml:space="preserve">ATE 603875</t>
  </si>
  <si>
    <t xml:space="preserve">605574</t>
  </si>
  <si>
    <t xml:space="preserve">ATE 605574</t>
  </si>
  <si>
    <t xml:space="preserve">605662</t>
  </si>
  <si>
    <t xml:space="preserve">ATE 605662</t>
  </si>
  <si>
    <t xml:space="preserve">605760</t>
  </si>
  <si>
    <t xml:space="preserve">ATE 605760</t>
  </si>
  <si>
    <t xml:space="preserve">605855</t>
  </si>
  <si>
    <t xml:space="preserve">ATE 605855</t>
  </si>
  <si>
    <t xml:space="preserve">607273</t>
  </si>
  <si>
    <t xml:space="preserve">ATE 607273</t>
  </si>
  <si>
    <t xml:space="preserve">607315</t>
  </si>
  <si>
    <t xml:space="preserve">ATE 607315</t>
  </si>
  <si>
    <t xml:space="preserve">620853</t>
  </si>
  <si>
    <t xml:space="preserve">ATE 620853</t>
  </si>
  <si>
    <t xml:space="preserve">CONTATTO SEGNALAZIONE, USURA PAST. FRENO /MAT. DAT</t>
  </si>
  <si>
    <t xml:space="preserve">620942</t>
  </si>
  <si>
    <t xml:space="preserve">ATE 620942</t>
  </si>
  <si>
    <t xml:space="preserve">RILEVATORE USURA FRENI POSTERIORE</t>
  </si>
  <si>
    <t xml:space="preserve">TRM00185</t>
  </si>
  <si>
    <t xml:space="preserve">ATS TRM00185</t>
  </si>
  <si>
    <t xml:space="preserve">01962</t>
  </si>
  <si>
    <t xml:space="preserve">AUT 01.962</t>
  </si>
  <si>
    <t xml:space="preserve">KIT CUSCINETTI RUOTE FIAT</t>
  </si>
  <si>
    <t xml:space="preserve">0380497</t>
  </si>
  <si>
    <t xml:space="preserve">AUT 03.80497</t>
  </si>
  <si>
    <t xml:space="preserve">TENDICINGHIA ACCESSORI FORD CITROEN PEUG EOT MAZDA</t>
  </si>
  <si>
    <t xml:space="preserve">045283PA</t>
  </si>
  <si>
    <t xml:space="preserve">AUT 04.5283PA</t>
  </si>
  <si>
    <t xml:space="preserve">KIT DISTRIBUZIONE CON POMPA ACQUA FIAT JEE P OPEL S</t>
  </si>
  <si>
    <t xml:space="preserve">MT2161</t>
  </si>
  <si>
    <t xml:space="preserve">AVA MT2161</t>
  </si>
  <si>
    <t xml:space="preserve">RAD. L200 2.5 TD MAN. 09/96-07/01</t>
  </si>
  <si>
    <t xml:space="preserve">BR1649</t>
  </si>
  <si>
    <t xml:space="preserve">BIR BR1649</t>
  </si>
  <si>
    <t xml:space="preserve">BRACCIO FIAT PANDA 03&gt;</t>
  </si>
  <si>
    <t xml:space="preserve">BR1650</t>
  </si>
  <si>
    <t xml:space="preserve">BIR BR1650</t>
  </si>
  <si>
    <t xml:space="preserve">BX0008</t>
  </si>
  <si>
    <t xml:space="preserve">BIR BX0008</t>
  </si>
  <si>
    <t xml:space="preserve">TIR. BARRA STAB. AUDI A3 03&gt; VW GOLF 04&gt;</t>
  </si>
  <si>
    <t xml:space="preserve">ADU172501</t>
  </si>
  <si>
    <t xml:space="preserve">BLP ADU172501</t>
  </si>
  <si>
    <t xml:space="preserve">10009880131R</t>
  </si>
  <si>
    <t xml:space="preserve">BORI 10009880131R</t>
  </si>
  <si>
    <t xml:space="preserve">TURBO REVISIONATO</t>
  </si>
  <si>
    <t xml:space="preserve">P24072</t>
  </si>
  <si>
    <t xml:space="preserve">BRE P 24 072</t>
  </si>
  <si>
    <t xml:space="preserve">PASTIGLIA FRENO</t>
  </si>
  <si>
    <t xml:space="preserve">P68050</t>
  </si>
  <si>
    <t xml:space="preserve">BRE P 68 050</t>
  </si>
  <si>
    <t xml:space="preserve">P85125</t>
  </si>
  <si>
    <t xml:space="preserve">BRE P 85 125</t>
  </si>
  <si>
    <t xml:space="preserve">1421180</t>
  </si>
  <si>
    <t xml:space="preserve">CAR 142.1180</t>
  </si>
  <si>
    <t xml:space="preserve">DISCO FRENO FIAT-OPEL</t>
  </si>
  <si>
    <t xml:space="preserve">1421475</t>
  </si>
  <si>
    <t xml:space="preserve">CAR 142.1475</t>
  </si>
  <si>
    <t xml:space="preserve">DISCO FRENO FORD</t>
  </si>
  <si>
    <t xml:space="preserve">1421492</t>
  </si>
  <si>
    <t xml:space="preserve">CAR 142.1492</t>
  </si>
  <si>
    <t xml:space="preserve">DISCO FRENO RENAULT</t>
  </si>
  <si>
    <t xml:space="preserve">142187</t>
  </si>
  <si>
    <t xml:space="preserve">CAR 142.187</t>
  </si>
  <si>
    <t xml:space="preserve">DISCO FRENO</t>
  </si>
  <si>
    <t xml:space="preserve">142191</t>
  </si>
  <si>
    <t xml:space="preserve">CAR 142.191</t>
  </si>
  <si>
    <t xml:space="preserve">DISCO FRENO FIAT-LANCIA</t>
  </si>
  <si>
    <t xml:space="preserve">142749</t>
  </si>
  <si>
    <t xml:space="preserve">CAR 142.749</t>
  </si>
  <si>
    <t xml:space="preserve">DISCO FRENO AUDI-SEAT-SKODA-VW</t>
  </si>
  <si>
    <t xml:space="preserve">CBW74065GS</t>
  </si>
  <si>
    <t xml:space="preserve">CASCO CBW74065GS</t>
  </si>
  <si>
    <t xml:space="preserve">VENT. ABITACOLO FIAT</t>
  </si>
  <si>
    <t xml:space="preserve">1044345</t>
  </si>
  <si>
    <t xml:space="preserve">CHAM 1044345</t>
  </si>
  <si>
    <t xml:space="preserve">CHAMPION OEM SPECIFIC 0W30 LL III FE 1L</t>
  </si>
  <si>
    <t xml:space="preserve">1048406</t>
  </si>
  <si>
    <t xml:space="preserve">CHAM 1048406</t>
  </si>
  <si>
    <t xml:space="preserve">CHAMPION NEW ENERGY 75W80 MV PREMIUM 1L</t>
  </si>
  <si>
    <t xml:space="preserve">1048870</t>
  </si>
  <si>
    <t xml:space="preserve">CHAM 1048870</t>
  </si>
  <si>
    <t xml:space="preserve">CHAMPION ECO FLOW 75W PREMIUM 1L</t>
  </si>
  <si>
    <t xml:space="preserve">1049245</t>
  </si>
  <si>
    <t xml:space="preserve">CHAM 1049245</t>
  </si>
  <si>
    <t xml:space="preserve">CHAMPION OEM SPECIFIC 5W30 C3 SP EXTRA 20L</t>
  </si>
  <si>
    <t xml:space="preserve">1049361</t>
  </si>
  <si>
    <t xml:space="preserve">CHAM 1049361</t>
  </si>
  <si>
    <t xml:space="preserve">CHAMPION OEM SPECIFIC 5W30 C3 SP EXTRA 1L</t>
  </si>
  <si>
    <t xml:space="preserve">1052665</t>
  </si>
  <si>
    <t xml:space="preserve">CHAM 1052665</t>
  </si>
  <si>
    <t xml:space="preserve">CHAMPION COOLANT G12+ LL -36°C 1L</t>
  </si>
  <si>
    <t xml:space="preserve">8203114</t>
  </si>
  <si>
    <t xml:space="preserve">CHAM 8203114</t>
  </si>
  <si>
    <t xml:space="preserve">CHAMPION NEW ENERGY 5W40 PI C3 1L</t>
  </si>
  <si>
    <t xml:space="preserve">8203312</t>
  </si>
  <si>
    <t xml:space="preserve">CHAM 8203312</t>
  </si>
  <si>
    <t xml:space="preserve">CHAMPION NEW ENERGY 5W40 PI C3 5L</t>
  </si>
  <si>
    <t xml:space="preserve">8203916</t>
  </si>
  <si>
    <t xml:space="preserve">CHAM 8203916</t>
  </si>
  <si>
    <t xml:space="preserve">CHAMPION ACTIVE DEFENCE 10W40 B4 1L</t>
  </si>
  <si>
    <t xml:space="preserve">8209611</t>
  </si>
  <si>
    <t xml:space="preserve">CHAM 8209611</t>
  </si>
  <si>
    <t xml:space="preserve">CHAMPION OEM SPECIFIC 5W30 C2 1L</t>
  </si>
  <si>
    <t xml:space="preserve">8209710</t>
  </si>
  <si>
    <t xml:space="preserve">CHAM 8209710</t>
  </si>
  <si>
    <t xml:space="preserve">CHAMPION OEM SPECIFIC 5W30 C2 4L</t>
  </si>
  <si>
    <t xml:space="preserve">8221965</t>
  </si>
  <si>
    <t xml:space="preserve">CHAM 8221965</t>
  </si>
  <si>
    <t xml:space="preserve">CHAMPION OEM SPECIFIC 0W30 MS-BHDI 1L</t>
  </si>
  <si>
    <t xml:space="preserve">8232565</t>
  </si>
  <si>
    <t xml:space="preserve">CHAM 8232565</t>
  </si>
  <si>
    <t xml:space="preserve">CHAMPION OEM SPECIFIC 0W20 LS-FE 1L</t>
  </si>
  <si>
    <t xml:space="preserve">8232923</t>
  </si>
  <si>
    <t xml:space="preserve">CHAM 8232923</t>
  </si>
  <si>
    <t xml:space="preserve">CHAMPION OEM SPECIFIC ATF 9G 1L</t>
  </si>
  <si>
    <t xml:space="preserve">OE031T10</t>
  </si>
  <si>
    <t xml:space="preserve">CHAM OE031/T10</t>
  </si>
  <si>
    <t xml:space="preserve">SPARK PLUGS</t>
  </si>
  <si>
    <t xml:space="preserve">15F7DA</t>
  </si>
  <si>
    <t xml:space="preserve">CST 15F7DA</t>
  </si>
  <si>
    <t xml:space="preserve">EDGE 5W-30 LL</t>
  </si>
  <si>
    <t xml:space="preserve">5PK1145</t>
  </si>
  <si>
    <t xml:space="preserve">DAY 5PK1145</t>
  </si>
  <si>
    <t xml:space="preserve">POLY RIB BELT 5PK 1145</t>
  </si>
  <si>
    <t xml:space="preserve">6PK1180</t>
  </si>
  <si>
    <t xml:space="preserve">DAY 6PK1180</t>
  </si>
  <si>
    <t xml:space="preserve">POLY RIB BELT 6PK 1180</t>
  </si>
  <si>
    <t xml:space="preserve">GN1025212B1</t>
  </si>
  <si>
    <t xml:space="preserve">DEL GN10252-12B1</t>
  </si>
  <si>
    <t xml:space="preserve">BOBINA DI ACCENSIONE</t>
  </si>
  <si>
    <t xml:space="preserve">GN1094912B1</t>
  </si>
  <si>
    <t xml:space="preserve">DEL GN10949-12B1</t>
  </si>
  <si>
    <t xml:space="preserve">TA2753</t>
  </si>
  <si>
    <t xml:space="preserve">DEL TA2753</t>
  </si>
  <si>
    <t xml:space="preserve">FINE TIRANTE CHRYSLER // DODGE // FIAT // JEE P //</t>
  </si>
  <si>
    <t xml:space="preserve">TC2218</t>
  </si>
  <si>
    <t xml:space="preserve">DEL TC2218</t>
  </si>
  <si>
    <t xml:space="preserve">BRACCIO TRASVERSALE CHRYSLER</t>
  </si>
  <si>
    <t xml:space="preserve">TC2219</t>
  </si>
  <si>
    <t xml:space="preserve">DEL TC2219</t>
  </si>
  <si>
    <t xml:space="preserve">TC3601</t>
  </si>
  <si>
    <t xml:space="preserve">DEL TC3601</t>
  </si>
  <si>
    <t xml:space="preserve">BRACCIO TRASVERSALE AUDI</t>
  </si>
  <si>
    <t xml:space="preserve">TC3602</t>
  </si>
  <si>
    <t xml:space="preserve">DEL TC3602</t>
  </si>
  <si>
    <t xml:space="preserve">ET9BBS</t>
  </si>
  <si>
    <t xml:space="preserve">EXI ET9B-BS</t>
  </si>
  <si>
    <t xml:space="preserve">BATTERIA MOTOCICLI, ATV AGM MC DRY 8AH 110 CCA</t>
  </si>
  <si>
    <t xml:space="preserve">78580</t>
  </si>
  <si>
    <t xml:space="preserve">FAC 7.8580</t>
  </si>
  <si>
    <t xml:space="preserve">TERMOSTATI</t>
  </si>
  <si>
    <t xml:space="preserve">HS1630</t>
  </si>
  <si>
    <t xml:space="preserve">FAI HS1630</t>
  </si>
  <si>
    <t xml:space="preserve">GASKET SET, CYLINDER HEAD</t>
  </si>
  <si>
    <t xml:space="preserve">VC003</t>
  </si>
  <si>
    <t xml:space="preserve">FAI VC003</t>
  </si>
  <si>
    <t xml:space="preserve">CYLINDER HEAD COVER</t>
  </si>
  <si>
    <t xml:space="preserve">12905</t>
  </si>
  <si>
    <t xml:space="preserve">FAU 12905</t>
  </si>
  <si>
    <t xml:space="preserve">KIT DISTRIBUZIONE GETZ</t>
  </si>
  <si>
    <t xml:space="preserve">194821</t>
  </si>
  <si>
    <t xml:space="preserve">FEBI 194821</t>
  </si>
  <si>
    <t xml:space="preserve">PINZA FRENO</t>
  </si>
  <si>
    <t xml:space="preserve">34760</t>
  </si>
  <si>
    <t xml:space="preserve">FEBI 34760</t>
  </si>
  <si>
    <t xml:space="preserve">7903794</t>
  </si>
  <si>
    <t xml:space="preserve">FIAMM 7903794</t>
  </si>
  <si>
    <t xml:space="preserve">TR 520 ECOFORCE</t>
  </si>
  <si>
    <t xml:space="preserve">7905143</t>
  </si>
  <si>
    <t xml:space="preserve">FIAMM 7905143</t>
  </si>
  <si>
    <t xml:space="preserve">BATTERIA TITANIUM PRO L1 50P 50AH POLARITA  0 DX</t>
  </si>
  <si>
    <t xml:space="preserve">7905160</t>
  </si>
  <si>
    <t xml:space="preserve">FIAMM 7905160</t>
  </si>
  <si>
    <t xml:space="preserve">BATTERIA TITANIUM PRO L5 100P 100AH POLARI TA 0</t>
  </si>
  <si>
    <t xml:space="preserve">912109</t>
  </si>
  <si>
    <t xml:space="preserve">FIAMM 912109</t>
  </si>
  <si>
    <t xml:space="preserve">VR760 BATTERIA NAUTICA</t>
  </si>
  <si>
    <t xml:space="preserve">77366607</t>
  </si>
  <si>
    <t xml:space="preserve">FIAT 77366607</t>
  </si>
  <si>
    <t xml:space="preserve">ELEMENTO FILTRANTE</t>
  </si>
  <si>
    <t xml:space="preserve">01073133</t>
  </si>
  <si>
    <t xml:space="preserve">FRIG 0107.3133</t>
  </si>
  <si>
    <t xml:space="preserve">RAD. OPEL INSIGNIA 1.6 - 1.8 08&gt; MT A/C</t>
  </si>
  <si>
    <t xml:space="preserve">407807</t>
  </si>
  <si>
    <t xml:space="preserve">IMA 40.78.07</t>
  </si>
  <si>
    <t xml:space="preserve">M.P. TUCSON/SPORTAGE05 2.0 104KW 2WD</t>
  </si>
  <si>
    <t xml:space="preserve">9927916</t>
  </si>
  <si>
    <t xml:space="preserve">IVECO 9927916</t>
  </si>
  <si>
    <t xml:space="preserve">SUPPORTO FILTRO</t>
  </si>
  <si>
    <t xml:space="preserve">20846</t>
  </si>
  <si>
    <t xml:space="preserve">JAP 20846</t>
  </si>
  <si>
    <t xml:space="preserve">MJ00123</t>
  </si>
  <si>
    <t xml:space="preserve">JAP MJ00123</t>
  </si>
  <si>
    <t xml:space="preserve">AMMORTIZZATORE</t>
  </si>
  <si>
    <t xml:space="preserve">FCECO097</t>
  </si>
  <si>
    <t xml:space="preserve">JAPAN FC-ECO097</t>
  </si>
  <si>
    <t xml:space="preserve">FOECO130</t>
  </si>
  <si>
    <t xml:space="preserve">JAPAN FO-ECO130</t>
  </si>
  <si>
    <t xml:space="preserve">00CH8I04300B95</t>
  </si>
  <si>
    <t xml:space="preserve">JRONE 00CH-8I04-300-B95</t>
  </si>
  <si>
    <t xml:space="preserve">TURBOCOMPRESSORE NUOVO</t>
  </si>
  <si>
    <t xml:space="preserve">302034RI</t>
  </si>
  <si>
    <t xml:space="preserve">KHU 302034RI</t>
  </si>
  <si>
    <t xml:space="preserve">ALTERNATORE</t>
  </si>
  <si>
    <t xml:space="preserve">KCD439</t>
  </si>
  <si>
    <t xml:space="preserve">KM KCD439</t>
  </si>
  <si>
    <t xml:space="preserve">Kit catena distribuzione</t>
  </si>
  <si>
    <t xml:space="preserve">800118911000</t>
  </si>
  <si>
    <t xml:space="preserve">KNECHT 800118911000</t>
  </si>
  <si>
    <t xml:space="preserve">800118911000  KIT FASCE ELASTICHE  KOLBENSC HMIDT</t>
  </si>
  <si>
    <t xml:space="preserve">12202A</t>
  </si>
  <si>
    <t xml:space="preserve">KRI 1.2202A</t>
  </si>
  <si>
    <t xml:space="preserve">COMPRESSORE, CLIMATIZZATORE</t>
  </si>
  <si>
    <t xml:space="preserve">RA1442</t>
  </si>
  <si>
    <t xml:space="preserve">KYB RA1442</t>
  </si>
  <si>
    <t xml:space="preserve">MOLLA MERCEDES</t>
  </si>
  <si>
    <t xml:space="preserve">LR089861</t>
  </si>
  <si>
    <t xml:space="preserve">LAND LR089861</t>
  </si>
  <si>
    <t xml:space="preserve">BATTERIA A IONI DI LITIO</t>
  </si>
  <si>
    <t xml:space="preserve">F1022V</t>
  </si>
  <si>
    <t xml:space="preserve">LPR F1022V</t>
  </si>
  <si>
    <t xml:space="preserve">DISCO VENTILATO</t>
  </si>
  <si>
    <t xml:space="preserve">LLD1S</t>
  </si>
  <si>
    <t xml:space="preserve">LUC LLD1S</t>
  </si>
  <si>
    <t xml:space="preserve">D1S PK32D-2 35W FIG.26</t>
  </si>
  <si>
    <t xml:space="preserve">116027</t>
  </si>
  <si>
    <t xml:space="preserve">MALO' 116027</t>
  </si>
  <si>
    <t xml:space="preserve">AKRON CARTER DEL TERMOSTATO</t>
  </si>
  <si>
    <t xml:space="preserve">117176</t>
  </si>
  <si>
    <t xml:space="preserve">MALO' 117176</t>
  </si>
  <si>
    <t xml:space="preserve">AKRON SERBATOIO COMPENSAZIONE, REFRIGERA NTE</t>
  </si>
  <si>
    <t xml:space="preserve">117245</t>
  </si>
  <si>
    <t xml:space="preserve">MALO' 117245</t>
  </si>
  <si>
    <t xml:space="preserve">241922</t>
  </si>
  <si>
    <t xml:space="preserve">MALO' 241922</t>
  </si>
  <si>
    <t xml:space="preserve">AKRON SOSPENSIONE, MOTORE</t>
  </si>
  <si>
    <t xml:space="preserve">6146</t>
  </si>
  <si>
    <t xml:space="preserve">MALO' 6146</t>
  </si>
  <si>
    <t xml:space="preserve">AKRON CUFFIA, SEMIASSE</t>
  </si>
  <si>
    <t xml:space="preserve">6147</t>
  </si>
  <si>
    <t xml:space="preserve">MALO' 6147</t>
  </si>
  <si>
    <t xml:space="preserve">7335A</t>
  </si>
  <si>
    <t xml:space="preserve">MALO' 7335A</t>
  </si>
  <si>
    <t xml:space="preserve">AKRON FLESSIBILE ARIA ALIMENTAZIONE</t>
  </si>
  <si>
    <t xml:space="preserve">73952</t>
  </si>
  <si>
    <t xml:space="preserve">MALO' 73952</t>
  </si>
  <si>
    <t xml:space="preserve">8353</t>
  </si>
  <si>
    <t xml:space="preserve">MALO' 8353</t>
  </si>
  <si>
    <t xml:space="preserve">AKRON FLESSIBILE DEL FRENOPRODOTTO IN ITA LIA DA M</t>
  </si>
  <si>
    <t xml:space="preserve">9400907</t>
  </si>
  <si>
    <t xml:space="preserve">MALO' 9400907</t>
  </si>
  <si>
    <t xml:space="preserve">AKRON KIT CUSCINETTO RUOTA</t>
  </si>
  <si>
    <t xml:space="preserve">AN119007</t>
  </si>
  <si>
    <t xml:space="preserve">MALO' AN119007</t>
  </si>
  <si>
    <t xml:space="preserve">A-NPARTS CANDELETTA</t>
  </si>
  <si>
    <t xml:space="preserve">TER393</t>
  </si>
  <si>
    <t xml:space="preserve">MALO' TER393</t>
  </si>
  <si>
    <t xml:space="preserve">AKRON TERMOSTATO, REFRIGERANTE</t>
  </si>
  <si>
    <t xml:space="preserve">TER540</t>
  </si>
  <si>
    <t xml:space="preserve">MALO' TER540</t>
  </si>
  <si>
    <t xml:space="preserve">TER555</t>
  </si>
  <si>
    <t xml:space="preserve">MALO' TER555</t>
  </si>
  <si>
    <t xml:space="preserve">C22953</t>
  </si>
  <si>
    <t xml:space="preserve">MAN C 2295/3</t>
  </si>
  <si>
    <t xml:space="preserve">FILTRO ARIA VW GROUP AUDI/SEAT/SKODA/VW</t>
  </si>
  <si>
    <t xml:space="preserve">C25033</t>
  </si>
  <si>
    <t xml:space="preserve">MAN C 25 033</t>
  </si>
  <si>
    <t xml:space="preserve">C2859</t>
  </si>
  <si>
    <t xml:space="preserve">MAN C 2859</t>
  </si>
  <si>
    <t xml:space="preserve">FILTRO ARIA FIAT GROUP ALFA/FIAT/LANCIA</t>
  </si>
  <si>
    <t xml:space="preserve">C30138</t>
  </si>
  <si>
    <t xml:space="preserve">MAN C 30 138</t>
  </si>
  <si>
    <t xml:space="preserve">FILTRO ARIA OPEL</t>
  </si>
  <si>
    <t xml:space="preserve">C35021</t>
  </si>
  <si>
    <t xml:space="preserve">MAN C 35 021</t>
  </si>
  <si>
    <t xml:space="preserve">C35154</t>
  </si>
  <si>
    <t xml:space="preserve">MAN C 35 154</t>
  </si>
  <si>
    <t xml:space="preserve">C40002</t>
  </si>
  <si>
    <t xml:space="preserve">MAN C 40 002</t>
  </si>
  <si>
    <t xml:space="preserve">FILTRO ARIA IVECO</t>
  </si>
  <si>
    <t xml:space="preserve">CU22023</t>
  </si>
  <si>
    <t xml:space="preserve">MAN CU 22 023</t>
  </si>
  <si>
    <t xml:space="preserve">FILTRO ABITACOLO SUZUKI</t>
  </si>
  <si>
    <t xml:space="preserve">CUK20006</t>
  </si>
  <si>
    <t xml:space="preserve">MAN CUK 20 006</t>
  </si>
  <si>
    <t xml:space="preserve">FILTRO ABITACOLO CARB.ATT FIAT GROUP ALFA/ FIAT/LA</t>
  </si>
  <si>
    <t xml:space="preserve">HU6012ZKIT</t>
  </si>
  <si>
    <t xml:space="preserve">MAN HU 6012 Z KIT</t>
  </si>
  <si>
    <t xml:space="preserve">FILTRO OLIO BMW</t>
  </si>
  <si>
    <t xml:space="preserve">HU60141Z</t>
  </si>
  <si>
    <t xml:space="preserve">MAN HU 6014/1 Z</t>
  </si>
  <si>
    <t xml:space="preserve">HU7034Z</t>
  </si>
  <si>
    <t xml:space="preserve">MAN HU 7034 Z</t>
  </si>
  <si>
    <t xml:space="preserve">FILTRO OLIO VW GROUP AUDI/SEAT/SKODA/VW</t>
  </si>
  <si>
    <t xml:space="preserve">W6103</t>
  </si>
  <si>
    <t xml:space="preserve">MAN W 610/3</t>
  </si>
  <si>
    <t xml:space="preserve">FILTRO OLIO FIAT GROUP ALFA/FIAT/LANCIA</t>
  </si>
  <si>
    <t xml:space="preserve">W6107</t>
  </si>
  <si>
    <t xml:space="preserve">MAN W 610/7</t>
  </si>
  <si>
    <t xml:space="preserve">FILTRO OLIO HYUNDAI</t>
  </si>
  <si>
    <t xml:space="preserve">W672</t>
  </si>
  <si>
    <t xml:space="preserve">MAN W 67/2</t>
  </si>
  <si>
    <t xml:space="preserve">FILTRO OLIO DAEWOO / CHEVROLET GM</t>
  </si>
  <si>
    <t xml:space="preserve">WK12008</t>
  </si>
  <si>
    <t xml:space="preserve">MAN WK 12 008</t>
  </si>
  <si>
    <t xml:space="preserve">FILTRO SPIN ON CARBURANTE RENAULT</t>
  </si>
  <si>
    <t xml:space="preserve">WK80291</t>
  </si>
  <si>
    <t xml:space="preserve">MAN WK 8029/1</t>
  </si>
  <si>
    <t xml:space="preserve">FILTRO CARBURANTE VW GROUP AUDI/SEAT/SKO DA/VW</t>
  </si>
  <si>
    <t xml:space="preserve">WK82014</t>
  </si>
  <si>
    <t xml:space="preserve">MAN WK 820/14</t>
  </si>
  <si>
    <t xml:space="preserve">FILTRO CARBURANTE MERCEDES-BENZ DAIMLER  AG</t>
  </si>
  <si>
    <t xml:space="preserve">WK9396</t>
  </si>
  <si>
    <t xml:space="preserve">MAN WK 939/6</t>
  </si>
  <si>
    <t xml:space="preserve">FILTRO CARBURANTE RENAULT</t>
  </si>
  <si>
    <t xml:space="preserve">110708</t>
  </si>
  <si>
    <t xml:space="preserve">MOT 110708</t>
  </si>
  <si>
    <t xml:space="preserve">MOTUL INJECTOR CLEANER DIES T. 0, 300 SING</t>
  </si>
  <si>
    <t xml:space="preserve">111657</t>
  </si>
  <si>
    <t xml:space="preserve">MOT 111657</t>
  </si>
  <si>
    <t xml:space="preserve">MOTUL 8100 X-CLEAN+ EFE 0W/30 T.1</t>
  </si>
  <si>
    <t xml:space="preserve">114636</t>
  </si>
  <si>
    <t xml:space="preserve">MOT 114636</t>
  </si>
  <si>
    <t xml:space="preserve">MOTUL 710 2T T.1</t>
  </si>
  <si>
    <t xml:space="preserve">BCPR6ES</t>
  </si>
  <si>
    <t xml:space="preserve">NGK BCPR6ES</t>
  </si>
  <si>
    <t xml:space="preserve">CANDELA</t>
  </si>
  <si>
    <t xml:space="preserve">BKR5EK</t>
  </si>
  <si>
    <t xml:space="preserve">NGK BKR5EK</t>
  </si>
  <si>
    <t xml:space="preserve">DPOWER78</t>
  </si>
  <si>
    <t xml:space="preserve">NGK D-POWER 78</t>
  </si>
  <si>
    <t xml:space="preserve">CANDELETTA</t>
  </si>
  <si>
    <t xml:space="preserve">IKR9J8</t>
  </si>
  <si>
    <t xml:space="preserve">NGK IKR9J8</t>
  </si>
  <si>
    <t xml:space="preserve">PLZKBR7B8G</t>
  </si>
  <si>
    <t xml:space="preserve">NGK PLZKBR7B8G</t>
  </si>
  <si>
    <t xml:space="preserve">SILZNAR8C7H</t>
  </si>
  <si>
    <t xml:space="preserve">NGK SILZNAR8C7H</t>
  </si>
  <si>
    <t xml:space="preserve">ZFR6T11G</t>
  </si>
  <si>
    <t xml:space="preserve">NGK ZFR6T-11G</t>
  </si>
  <si>
    <t xml:space="preserve">60355</t>
  </si>
  <si>
    <t xml:space="preserve">NISS 60355</t>
  </si>
  <si>
    <t xml:space="preserve">RADIATOR AUDI A4 B8 2008 A4 2.0 TDI</t>
  </si>
  <si>
    <t xml:space="preserve">30274</t>
  </si>
  <si>
    <t xml:space="preserve">NRF 30274</t>
  </si>
  <si>
    <t xml:space="preserve">FAN CLUTCH CLAAS ARES 540</t>
  </si>
  <si>
    <t xml:space="preserve">38935</t>
  </si>
  <si>
    <t xml:space="preserve">NRF 38935</t>
  </si>
  <si>
    <t xml:space="preserve">PRESSOSTATO AUDI</t>
  </si>
  <si>
    <t xml:space="preserve">EZCFT162</t>
  </si>
  <si>
    <t xml:space="preserve">NTY EZC-FT-162</t>
  </si>
  <si>
    <t xml:space="preserve">NTY FERMAPORTA POSTERIORE</t>
  </si>
  <si>
    <t xml:space="preserve">1040090Q</t>
  </si>
  <si>
    <t xml:space="preserve">ORMA 1040090Q</t>
  </si>
  <si>
    <t xml:space="preserve">H4 12V 60W/55W P43T QLT</t>
  </si>
  <si>
    <t xml:space="preserve">79553</t>
  </si>
  <si>
    <t xml:space="preserve">ORMA 79553</t>
  </si>
  <si>
    <t xml:space="preserve">13"-325mm wiper blade ultimate sc orma</t>
  </si>
  <si>
    <t xml:space="preserve">79557</t>
  </si>
  <si>
    <t xml:space="preserve">ORMA 79557</t>
  </si>
  <si>
    <t xml:space="preserve">17"-425mm  wiper blade ultimate sc orma</t>
  </si>
  <si>
    <t xml:space="preserve">79561</t>
  </si>
  <si>
    <t xml:space="preserve">ORMA 79561</t>
  </si>
  <si>
    <t xml:space="preserve">21"-525mm  wiper blade ultimate sc orma</t>
  </si>
  <si>
    <t xml:space="preserve">79565</t>
  </si>
  <si>
    <t xml:space="preserve">ORMA 79565</t>
  </si>
  <si>
    <t xml:space="preserve">25"- 625 mm  wiper blade ultimate sc orma</t>
  </si>
  <si>
    <t xml:space="preserve">91655</t>
  </si>
  <si>
    <t xml:space="preserve">ORMA 91655</t>
  </si>
  <si>
    <t xml:space="preserve">H7/H18 2-P 12V/24V 40W 4000lm 6000k</t>
  </si>
  <si>
    <t xml:space="preserve">91680</t>
  </si>
  <si>
    <t xml:space="preserve">ORMA 91680</t>
  </si>
  <si>
    <t xml:space="preserve">H4/H19 12V/24V 126W 11340lm 6000k</t>
  </si>
  <si>
    <t xml:space="preserve">BM0283210</t>
  </si>
  <si>
    <t xml:space="preserve">PRA BM0283210</t>
  </si>
  <si>
    <t xml:space="preserve">FRONTALE ANTERIORE-SUPERIORE</t>
  </si>
  <si>
    <t xml:space="preserve">BM0284414</t>
  </si>
  <si>
    <t xml:space="preserve">PRA BM0284414</t>
  </si>
  <si>
    <t xml:space="preserve">FENDINEBBIA SINISTRO</t>
  </si>
  <si>
    <t xml:space="preserve">EZCBM522</t>
  </si>
  <si>
    <t xml:space="preserve">PRA EZC-BM-522</t>
  </si>
  <si>
    <t xml:space="preserve">PANNELLATURA ANTERIORE</t>
  </si>
  <si>
    <t xml:space="preserve">FT9071051</t>
  </si>
  <si>
    <t xml:space="preserve">PRA FT9071051</t>
  </si>
  <si>
    <t xml:space="preserve">PARAURTI POSTERIORE-NERO-GOFFRATO MOD.   PORTE A B</t>
  </si>
  <si>
    <t xml:space="preserve">FT9107503</t>
  </si>
  <si>
    <t xml:space="preserve">PRA FT9107503</t>
  </si>
  <si>
    <t xml:space="preserve">PIASTRA SPECCHIO DESTRA-SUPERIORE-CONVES SA</t>
  </si>
  <si>
    <t xml:space="preserve">FT9107533</t>
  </si>
  <si>
    <t xml:space="preserve">PRA FT9107533</t>
  </si>
  <si>
    <t xml:space="preserve">PIASTRA SPECCHIO-INFERIORE DESTRA-CONVESS A</t>
  </si>
  <si>
    <t xml:space="preserve">LA0028008</t>
  </si>
  <si>
    <t xml:space="preserve">PRA LA0028008</t>
  </si>
  <si>
    <t xml:space="preserve">MANIGLIA ANTERIORE SINISTRA-ESTERNA-ARGEN TO-CON FO</t>
  </si>
  <si>
    <t xml:space="preserve">LA002WS04</t>
  </si>
  <si>
    <t xml:space="preserve">PRA LA002WS04</t>
  </si>
  <si>
    <t xml:space="preserve">PULSANTIERA ALZACRISTALLO PORTA ANTERIOR E SINISTRA</t>
  </si>
  <si>
    <t xml:space="preserve">CS768</t>
  </si>
  <si>
    <t xml:space="preserve">PUR CS768</t>
  </si>
  <si>
    <t xml:space="preserve">HFA045</t>
  </si>
  <si>
    <t xml:space="preserve">PWT hfa045</t>
  </si>
  <si>
    <t xml:space="preserve">FILTRO ANTIBATTERICO CARBONE ATTIVO</t>
  </si>
  <si>
    <t xml:space="preserve">HFA129</t>
  </si>
  <si>
    <t xml:space="preserve">PWT hfa129</t>
  </si>
  <si>
    <t xml:space="preserve">HFA135</t>
  </si>
  <si>
    <t xml:space="preserve">PWT hfa135</t>
  </si>
  <si>
    <t xml:space="preserve">HFA148</t>
  </si>
  <si>
    <t xml:space="preserve">PWT hfa148</t>
  </si>
  <si>
    <t xml:space="preserve">HFA199</t>
  </si>
  <si>
    <t xml:space="preserve">PWT hfa199</t>
  </si>
  <si>
    <t xml:space="preserve">HFA209</t>
  </si>
  <si>
    <t xml:space="preserve">PWT hfa209</t>
  </si>
  <si>
    <t xml:space="preserve">HFA224</t>
  </si>
  <si>
    <t xml:space="preserve">PWT hfa224</t>
  </si>
  <si>
    <t xml:space="preserve">HFA265</t>
  </si>
  <si>
    <t xml:space="preserve">PWT hfa265</t>
  </si>
  <si>
    <t xml:space="preserve">HFA282</t>
  </si>
  <si>
    <t xml:space="preserve">PWT hfa282</t>
  </si>
  <si>
    <t xml:space="preserve">HFA307</t>
  </si>
  <si>
    <t xml:space="preserve">PWT hfa307</t>
  </si>
  <si>
    <t xml:space="preserve">HFA337</t>
  </si>
  <si>
    <t xml:space="preserve">PWT hfa337</t>
  </si>
  <si>
    <t xml:space="preserve">HFA345</t>
  </si>
  <si>
    <t xml:space="preserve">PWT hfa345</t>
  </si>
  <si>
    <t xml:space="preserve">HFA370</t>
  </si>
  <si>
    <t xml:space="preserve">PWT hfa370</t>
  </si>
  <si>
    <t xml:space="preserve">HFA384</t>
  </si>
  <si>
    <t xml:space="preserve">PWT hfa384</t>
  </si>
  <si>
    <t xml:space="preserve">RA03314</t>
  </si>
  <si>
    <t xml:space="preserve">RAI RA.0331.4</t>
  </si>
  <si>
    <t xml:space="preserve">PASTIGLIA FRENO ANT</t>
  </si>
  <si>
    <t xml:space="preserve">RA07122</t>
  </si>
  <si>
    <t xml:space="preserve">RAI RA.0712.2</t>
  </si>
  <si>
    <t xml:space="preserve">RA08690</t>
  </si>
  <si>
    <t xml:space="preserve">RAI RA.0869.0</t>
  </si>
  <si>
    <t xml:space="preserve">RA09090</t>
  </si>
  <si>
    <t xml:space="preserve">RAI RA.0909.0</t>
  </si>
  <si>
    <t xml:space="preserve">PASTIGLIA FRENO POST</t>
  </si>
  <si>
    <t xml:space="preserve">24SU013</t>
  </si>
  <si>
    <t xml:space="preserve">RED 24SU013</t>
  </si>
  <si>
    <t xml:space="preserve">WHEEL HUB</t>
  </si>
  <si>
    <t xml:space="preserve">39AU009</t>
  </si>
  <si>
    <t xml:space="preserve">RED 39AU009</t>
  </si>
  <si>
    <t xml:space="preserve">SHOCK ABSORBER</t>
  </si>
  <si>
    <t xml:space="preserve">106061</t>
  </si>
  <si>
    <t xml:space="preserve">SID 10.6061</t>
  </si>
  <si>
    <t xml:space="preserve">REGOLATORE, VENTITLATORE ABITACOLO</t>
  </si>
  <si>
    <t xml:space="preserve">83382</t>
  </si>
  <si>
    <t xml:space="preserve">SID 83.382</t>
  </si>
  <si>
    <t xml:space="preserve">GENERATORE DI IMPULSI, ALBERO A GOMITI</t>
  </si>
  <si>
    <t xml:space="preserve">836013A2</t>
  </si>
  <si>
    <t xml:space="preserve">SID 83.6013A2</t>
  </si>
  <si>
    <t xml:space="preserve">FLESSIBILE, CARBURANTE PERSO</t>
  </si>
  <si>
    <t xml:space="preserve">980013A2</t>
  </si>
  <si>
    <t xml:space="preserve">SID 980013A2</t>
  </si>
  <si>
    <t xml:space="preserve">MODULO DOSATORE, INIEZIONE UREA</t>
  </si>
  <si>
    <t xml:space="preserve">PA1628</t>
  </si>
  <si>
    <t xml:space="preserve">SIL PA1628</t>
  </si>
  <si>
    <t xml:space="preserve">POMPA ACQUA</t>
  </si>
  <si>
    <t xml:space="preserve">PA1641</t>
  </si>
  <si>
    <t xml:space="preserve">SIL PA1641</t>
  </si>
  <si>
    <t xml:space="preserve">VKMC022062</t>
  </si>
  <si>
    <t xml:space="preserve">SKF VKMC 02206-2</t>
  </si>
  <si>
    <t xml:space="preserve">KIT TENDICINGHIA COMPLETO CON POMPA ACQU A</t>
  </si>
  <si>
    <t xml:space="preserve">38650</t>
  </si>
  <si>
    <t xml:space="preserve">TOP 38650</t>
  </si>
  <si>
    <t xml:space="preserve">SPAZZOLA SPARBLADE FLAT SF650 650MM 26 1PC S</t>
  </si>
  <si>
    <t xml:space="preserve">JP008PGL</t>
  </si>
  <si>
    <t xml:space="preserve">TOPR JP008P/GL</t>
  </si>
  <si>
    <t xml:space="preserve">AMM.POST. JEEP PATRIOT/COMPASS</t>
  </si>
  <si>
    <t xml:space="preserve">402402</t>
  </si>
  <si>
    <t xml:space="preserve">VAL 402402</t>
  </si>
  <si>
    <t xml:space="preserve">BRAKE FLUID DOT 4 0,5 L PLASTIC</t>
  </si>
  <si>
    <t xml:space="preserve">E46</t>
  </si>
  <si>
    <t xml:space="preserve">VARTA E46</t>
  </si>
  <si>
    <t xml:space="preserve">BATTERIA DYNAMIC EFB 75AH DX 0 315X175X</t>
  </si>
  <si>
    <t xml:space="preserve">23707</t>
  </si>
  <si>
    <t xml:space="preserve">VEMA 23707</t>
  </si>
  <si>
    <t xml:space="preserve">SNODO ASSIALE CHRYSLER GRAND VOYAGER</t>
  </si>
  <si>
    <t xml:space="preserve">WA6781</t>
  </si>
  <si>
    <t xml:space="preserve">WIX WA6781</t>
  </si>
  <si>
    <t xml:space="preserve">WA9496</t>
  </si>
  <si>
    <t xml:space="preserve">WIX WA9496</t>
  </si>
  <si>
    <t xml:space="preserve">WA9606</t>
  </si>
  <si>
    <t xml:space="preserve">WIX WA9606</t>
  </si>
  <si>
    <t xml:space="preserve">WA9663</t>
  </si>
  <si>
    <t xml:space="preserve">WIX WA9663</t>
  </si>
  <si>
    <t xml:space="preserve">WA9760</t>
  </si>
  <si>
    <t xml:space="preserve">WIX WA9760</t>
  </si>
  <si>
    <t xml:space="preserve">WA9770</t>
  </si>
  <si>
    <t xml:space="preserve">WIX WA9770</t>
  </si>
  <si>
    <t xml:space="preserve">WA9799</t>
  </si>
  <si>
    <t xml:space="preserve">WIX WA9799</t>
  </si>
  <si>
    <t xml:space="preserve">WA9804</t>
  </si>
  <si>
    <t xml:space="preserve">WIX WA9804</t>
  </si>
  <si>
    <t xml:space="preserve">WA9931</t>
  </si>
  <si>
    <t xml:space="preserve">WIX WA9931</t>
  </si>
  <si>
    <t xml:space="preserve">WF8412</t>
  </si>
  <si>
    <t xml:space="preserve">WIX WF8412</t>
  </si>
  <si>
    <t xml:space="preserve">WF8461</t>
  </si>
  <si>
    <t xml:space="preserve">WIX WF8461</t>
  </si>
  <si>
    <t xml:space="preserve">WF8483</t>
  </si>
  <si>
    <t xml:space="preserve">WIX WF8483</t>
  </si>
  <si>
    <t xml:space="preserve">WF8489</t>
  </si>
  <si>
    <t xml:space="preserve">WIX WF8489</t>
  </si>
  <si>
    <t xml:space="preserve">WL7086</t>
  </si>
  <si>
    <t xml:space="preserve">WIX WL7086</t>
  </si>
  <si>
    <t xml:space="preserve">WL7204</t>
  </si>
  <si>
    <t xml:space="preserve">WIX WL7204</t>
  </si>
  <si>
    <t xml:space="preserve">WL7296</t>
  </si>
  <si>
    <t xml:space="preserve">WIX WL7296</t>
  </si>
  <si>
    <t xml:space="preserve">WL7305</t>
  </si>
  <si>
    <t xml:space="preserve">WIX WL7305</t>
  </si>
  <si>
    <t xml:space="preserve">WL7413</t>
  </si>
  <si>
    <t xml:space="preserve">WIX WL7413</t>
  </si>
  <si>
    <t xml:space="preserve">WL7470</t>
  </si>
  <si>
    <t xml:space="preserve">WIX WL7470</t>
  </si>
  <si>
    <t xml:space="preserve">WL7479</t>
  </si>
  <si>
    <t xml:space="preserve">WIX WL7479</t>
  </si>
  <si>
    <t xml:space="preserve">WL7506</t>
  </si>
  <si>
    <t xml:space="preserve">WIX WL7506</t>
  </si>
  <si>
    <t xml:space="preserve">WP2018</t>
  </si>
  <si>
    <t xml:space="preserve">WIX WP2018</t>
  </si>
  <si>
    <t xml:space="preserve">WP2064</t>
  </si>
  <si>
    <t xml:space="preserve">WIX WP2064</t>
  </si>
  <si>
    <t xml:space="preserve">WP2090</t>
  </si>
  <si>
    <t xml:space="preserve">WIX WP2090</t>
  </si>
  <si>
    <t xml:space="preserve">WP9360</t>
  </si>
  <si>
    <t xml:space="preserve">WIX WP9360</t>
  </si>
  <si>
    <t xml:space="preserve">ANTIGELOROSSO</t>
  </si>
  <si>
    <t xml:space="preserve">X ANTIGELO ROSSO</t>
  </si>
  <si>
    <t xml:space="preserve">EUFREEZE G12 PURO ROSSO</t>
  </si>
  <si>
    <t xml:space="preserve">X10313</t>
  </si>
  <si>
    <t xml:space="preserve">XEN X10313</t>
  </si>
  <si>
    <t xml:space="preserve">FILTRO ARIA ABITACOLO</t>
  </si>
  <si>
    <t xml:space="preserve">X10330</t>
  </si>
  <si>
    <t xml:space="preserve">XEN X10330</t>
  </si>
  <si>
    <t xml:space="preserve">X10337</t>
  </si>
  <si>
    <t xml:space="preserve">XEN X10337</t>
  </si>
  <si>
    <t xml:space="preserve">X10345</t>
  </si>
  <si>
    <t xml:space="preserve">XEN X10345</t>
  </si>
  <si>
    <t xml:space="preserve">X10720</t>
  </si>
  <si>
    <t xml:space="preserve">XEN X10720</t>
  </si>
  <si>
    <t xml:space="preserve">X10923</t>
  </si>
  <si>
    <t xml:space="preserve">XEN X10923</t>
  </si>
  <si>
    <t xml:space="preserve">X1510415</t>
  </si>
  <si>
    <t xml:space="preserve">XEN X1510415</t>
  </si>
  <si>
    <t xml:space="preserve">FILTRAZIONE</t>
  </si>
  <si>
    <t xml:space="preserve">X1510456</t>
  </si>
  <si>
    <t xml:space="preserve">XEN X1510456</t>
  </si>
  <si>
    <t xml:space="preserve">X1510502</t>
  </si>
  <si>
    <t xml:space="preserve">XEN X1510502</t>
  </si>
  <si>
    <t xml:space="preserve">X1510606</t>
  </si>
  <si>
    <t xml:space="preserve">XEN X1510606</t>
  </si>
  <si>
    <t xml:space="preserve">X1510636</t>
  </si>
  <si>
    <t xml:space="preserve">XEN X1510636</t>
  </si>
  <si>
    <t xml:space="preserve">X1510641</t>
  </si>
  <si>
    <t xml:space="preserve">XEN X1510641</t>
  </si>
  <si>
    <t xml:space="preserve">X1510997</t>
  </si>
  <si>
    <t xml:space="preserve">XEN X1510997</t>
  </si>
  <si>
    <t xml:space="preserve">X152164</t>
  </si>
  <si>
    <t xml:space="preserve">XEN X152164</t>
  </si>
  <si>
    <t xml:space="preserve">X1521744</t>
  </si>
  <si>
    <t xml:space="preserve">XEN X1521744</t>
  </si>
  <si>
    <t xml:space="preserve">X1521770</t>
  </si>
  <si>
    <t xml:space="preserve">XEN X1521770</t>
  </si>
  <si>
    <t xml:space="preserve">X1521895</t>
  </si>
  <si>
    <t xml:space="preserve">XEN X1521895</t>
  </si>
  <si>
    <t xml:space="preserve">X1524525</t>
  </si>
  <si>
    <t xml:space="preserve">XEN X1524525</t>
  </si>
  <si>
    <t xml:space="preserve">X1524529</t>
  </si>
  <si>
    <t xml:space="preserve">XEN X1524529</t>
  </si>
  <si>
    <t xml:space="preserve">X1524530</t>
  </si>
  <si>
    <t xml:space="preserve">XEN X1524530</t>
  </si>
  <si>
    <t xml:space="preserve">X1524531</t>
  </si>
  <si>
    <t xml:space="preserve">XEN X1524531</t>
  </si>
  <si>
    <t xml:space="preserve">X1524559</t>
  </si>
  <si>
    <t xml:space="preserve">XEN X1524559</t>
  </si>
  <si>
    <t xml:space="preserve">X1524580</t>
  </si>
  <si>
    <t xml:space="preserve">XEN X1524580</t>
  </si>
  <si>
    <t xml:space="preserve">X1524673</t>
  </si>
  <si>
    <t xml:space="preserve">XEN X1524673</t>
  </si>
  <si>
    <t xml:space="preserve">X153138</t>
  </si>
  <si>
    <t xml:space="preserve">XEN X153138</t>
  </si>
  <si>
    <t xml:space="preserve">X156128</t>
  </si>
  <si>
    <t xml:space="preserve">XEN X156128</t>
  </si>
  <si>
    <t xml:space="preserve">X156136</t>
  </si>
  <si>
    <t xml:space="preserve">XEN X156136</t>
  </si>
  <si>
    <t xml:space="preserve">X157103</t>
  </si>
  <si>
    <t xml:space="preserve">XEN X157103</t>
  </si>
  <si>
    <t xml:space="preserve">X157104</t>
  </si>
  <si>
    <t xml:space="preserve">XEN X157104</t>
  </si>
  <si>
    <t xml:space="preserve">X1590262</t>
  </si>
  <si>
    <t xml:space="preserve">XEN X1590262</t>
  </si>
  <si>
    <t xml:space="preserve">X1590721</t>
  </si>
  <si>
    <t xml:space="preserve">XEN X1590721</t>
  </si>
  <si>
    <t xml:space="preserve">X1590784</t>
  </si>
  <si>
    <t xml:space="preserve">XEN X1590784</t>
  </si>
  <si>
    <t xml:space="preserve">X1590785</t>
  </si>
  <si>
    <t xml:space="preserve">XEN X1590785</t>
  </si>
  <si>
    <t xml:space="preserve">X1590998</t>
  </si>
  <si>
    <t xml:space="preserve">XEN X1590998</t>
  </si>
  <si>
    <t xml:space="preserve">X1591335</t>
  </si>
  <si>
    <t xml:space="preserve">XEN X1591335</t>
  </si>
  <si>
    <t xml:space="preserve">X1591516</t>
  </si>
  <si>
    <t xml:space="preserve">XEN X1591516</t>
  </si>
  <si>
    <t xml:space="preserve">X1592345</t>
  </si>
  <si>
    <t xml:space="preserve">XEN X1592345</t>
  </si>
  <si>
    <t xml:space="preserve">X1592346</t>
  </si>
  <si>
    <t xml:space="preserve">XEN X1592346</t>
  </si>
  <si>
    <t xml:space="preserve">X1596435</t>
  </si>
  <si>
    <t xml:space="preserve">XEN X1596435</t>
  </si>
  <si>
    <t xml:space="preserve">X1596662</t>
  </si>
  <si>
    <t xml:space="preserve">XEN X1596662</t>
  </si>
  <si>
    <t xml:space="preserve">X1596674</t>
  </si>
  <si>
    <t xml:space="preserve">XEN X1596674</t>
  </si>
  <si>
    <t xml:space="preserve">X1596827</t>
  </si>
  <si>
    <t xml:space="preserve">XEN X1596827</t>
  </si>
  <si>
    <t xml:space="preserve">X1598168</t>
  </si>
  <si>
    <t xml:space="preserve">XEN X1598168</t>
  </si>
  <si>
    <t xml:space="preserve">X1598169</t>
  </si>
  <si>
    <t xml:space="preserve">XEN X1598169</t>
  </si>
  <si>
    <t xml:space="preserve">X1599361</t>
  </si>
  <si>
    <t xml:space="preserve">XEN X1599361</t>
  </si>
  <si>
    <t xml:space="preserve">X1599764</t>
  </si>
  <si>
    <t xml:space="preserve">XEN X1599764</t>
  </si>
  <si>
    <t xml:space="preserve">X40115</t>
  </si>
  <si>
    <t xml:space="preserve">XEN X40115</t>
  </si>
  <si>
    <t xml:space="preserve">X40272</t>
  </si>
  <si>
    <t xml:space="preserve">XEN X40272</t>
  </si>
  <si>
    <t xml:space="preserve">X40517</t>
  </si>
  <si>
    <t xml:space="preserve">XEN X40517</t>
  </si>
  <si>
    <t xml:space="preserve">X41004</t>
  </si>
  <si>
    <t xml:space="preserve">XEN X41004</t>
  </si>
  <si>
    <t xml:space="preserve">X41162</t>
  </si>
  <si>
    <t xml:space="preserve">XEN X41162</t>
  </si>
  <si>
    <t xml:space="preserve">X41163</t>
  </si>
  <si>
    <t xml:space="preserve">XEN X41163</t>
  </si>
  <si>
    <t xml:space="preserve">X41175</t>
  </si>
  <si>
    <t xml:space="preserve">XEN X41175</t>
  </si>
  <si>
    <t xml:space="preserve">TOTALI</t>
  </si>
  <si>
    <t xml:space="preserve">Tipo</t>
  </si>
  <si>
    <t xml:space="preserve">File di origine</t>
  </si>
  <si>
    <t xml:space="preserve">Pagina</t>
  </si>
  <si>
    <t xml:space="preserve">Codice / riferimento</t>
  </si>
  <si>
    <t xml:space="preserve">Dati letti</t>
  </si>
  <si>
    <t xml:space="preserve">Cosa verificare</t>
  </si>
  <si>
    <t xml:space="preserve">Riga fattura non-prodotto</t>
  </si>
  <si>
    <t xml:space="preserve">demauto_Agosto_.pdf</t>
  </si>
  <si>
    <t xml:space="preserve">810501</t>
  </si>
  <si>
    <t xml:space="preserve">CONTRIBUTO IMBALLO/ASSICURAZIONE</t>
  </si>
  <si>
    <t xml:space="preserve">qta=1 prezzo=158,90 sconto= importo=158,90</t>
  </si>
  <si>
    <t xml:space="preserve">Riga senza UM "PZ" (contributo imballo, addizionale piombo batterie, extra sconto garanzia, addebito UTF e contributo consorzio olii, spese incasso RIBA, sconto cassa, righe di totale). Esclusa dal confronto articolo per articolo: incide sul costo complessivo ma non e attribuibile a un singolo codice. Attenzione: piombo e UTF gravano solo su batterie e olii, che sono proprio le famiglie con i margini piu stretti.</t>
  </si>
  <si>
    <t xml:space="preserve">770210</t>
  </si>
  <si>
    <t xml:space="preserve">BATTERIE: EXTRA SCONTO GARANZIA BATTERIE</t>
  </si>
  <si>
    <t xml:space="preserve">qta=1 prezzo=40,04 sconto=- importo=40,04</t>
  </si>
  <si>
    <t xml:space="preserve">-1,5% su 2.669,1</t>
  </si>
  <si>
    <t xml:space="preserve">qta=None prezzo=None sconto= importo=None</t>
  </si>
  <si>
    <t xml:space="preserve">810508</t>
  </si>
  <si>
    <t xml:space="preserve">BATTERIE: ADDIZIONALE PIOMBOPZ 1x12,61</t>
  </si>
  <si>
    <t xml:space="preserve">qta=1 prezzo=12,61 sconto= importo=12,61</t>
  </si>
  <si>
    <t xml:space="preserve">BATTERIE: ADDIZIONALE PIOMBOPZ 9x11,67</t>
  </si>
  <si>
    <t xml:space="preserve">qta=1 prezzo=105,03 sconto= importo=105,03</t>
  </si>
  <si>
    <t xml:space="preserve">BATTERIE: ADDIZIONALE PIOMBOPZ 7x7,95</t>
  </si>
  <si>
    <t xml:space="preserve">qta=1 prezzo=55,65 sconto= importo=55,65</t>
  </si>
  <si>
    <t xml:space="preserve">BATTERIE: ADDIZIONALE PIOMBOPZ 1x9,27</t>
  </si>
  <si>
    <t xml:space="preserve">qta=1 prezzo=9,27 sconto= importo=9,27</t>
  </si>
  <si>
    <t xml:space="preserve">BATTERIE: ADDIZIONALE PIOMBOPZ 1x14,42</t>
  </si>
  <si>
    <t xml:space="preserve">qta=1 prezzo=14,42 sconto= importo=14,42</t>
  </si>
  <si>
    <t xml:space="preserve">BATTERIE: ADDIZIONALE PIOMBOPZ 1x10,84</t>
  </si>
  <si>
    <t xml:space="preserve">qta=1 prezzo=10,84 sconto= importo=10,84</t>
  </si>
  <si>
    <t xml:space="preserve">BATTERIE: ADDIZIONALE PIOMBOPZ 7x10</t>
  </si>
  <si>
    <t xml:space="preserve">qta=1 prezzo=70,00 sconto= importo=70,00</t>
  </si>
  <si>
    <t xml:space="preserve">BATTERIE: ADDIZIONALE PIOMBOPZ 1x5,3</t>
  </si>
  <si>
    <t xml:space="preserve">qta=1 prezzo=5,30 sconto= importo=5,30</t>
  </si>
  <si>
    <t xml:space="preserve">qta=1 prezzo=1,47 sconto=- importo=1,47</t>
  </si>
  <si>
    <t xml:space="preserve">-2% su 73,4</t>
  </si>
  <si>
    <t xml:space="preserve">BATTERIE: ADDIZIONALE PIOMBOPZ 2x8,33</t>
  </si>
  <si>
    <t xml:space="preserve">qta=1 prezzo=16,66 sconto= importo=16,66</t>
  </si>
  <si>
    <t xml:space="preserve">BATTERIE: ADDIZIONALE PIOMBOPZ 4x12,58</t>
  </si>
  <si>
    <t xml:space="preserve">qta=1 prezzo=50,32 sconto= importo=50,32</t>
  </si>
  <si>
    <t xml:space="preserve">830118</t>
  </si>
  <si>
    <t xml:space="preserve">OLIO: ADDEBITO UTFPZ 12x0,69</t>
  </si>
  <si>
    <t xml:space="preserve">qta=1 prezzo=8,28 sconto= importo=8,28</t>
  </si>
  <si>
    <t xml:space="preserve">830117</t>
  </si>
  <si>
    <t xml:space="preserve">OLIO: CONTRIBUTO CONSORZIOPZ 12x0,16</t>
  </si>
  <si>
    <t xml:space="preserve">qta=1 prezzo=1,92 sconto= importo=1,92</t>
  </si>
  <si>
    <t xml:space="preserve">BATTERIE: ADDIZIONALE PIOMBOPZ 3x6,89</t>
  </si>
  <si>
    <t xml:space="preserve">qta=1 prezzo=20,67 sconto= importo=20,67</t>
  </si>
  <si>
    <t xml:space="preserve">BATTERIE: ADDIZIONALE PIOMBOPZ 2x5,83</t>
  </si>
  <si>
    <t xml:space="preserve">qta=1 prezzo=11,66 sconto= importo=11,66</t>
  </si>
  <si>
    <t xml:space="preserve">BATTERIE: ADDIZIONALE PIOMBOPZ 1x18,92</t>
  </si>
  <si>
    <t xml:space="preserve">qta=1 prezzo=18,92 sconto= importo=18,92</t>
  </si>
  <si>
    <t xml:space="preserve">8301040001</t>
  </si>
  <si>
    <t xml:space="preserve">SPESE INCASSO RIBA</t>
  </si>
  <si>
    <t xml:space="preserve">qta=1 prezzo=3,36 sconto= importo=3,36</t>
  </si>
  <si>
    <t xml:space="preserve">31/10/26</t>
  </si>
  <si>
    <t xml:space="preserve">qta=None prezzo=None sconto=.612,44 importo=None</t>
  </si>
  <si>
    <t xml:space="preserve">qta=None prezzo=None sconto=20.03 importo=None</t>
  </si>
  <si>
    <t xml:space="preserve">Abbinamento tramite descrizione</t>
  </si>
  <si>
    <t xml:space="preserve">entrambi i file</t>
  </si>
  <si>
    <t xml:space="preserve">NGK1691  -&gt;  NGK ZKR7A-10</t>
  </si>
  <si>
    <t xml:space="preserve">codice fattura NGK1691 / codice magazzino ZKR7A-10</t>
  </si>
  <si>
    <t xml:space="preserve">I due file usano codifiche diverse per questo articolo. Abbinato solo perche il codice di magazzino compare nella descrizione della riga di fattura: confermare manualmente.</t>
  </si>
  <si>
    <t xml:space="preserve">NGK48013  -&gt;  NGK U3001</t>
  </si>
  <si>
    <t xml:space="preserve">codice fattura NGK48013 / codice magazzino U3001</t>
  </si>
  <si>
    <t xml:space="preserve">NGK49097  -&gt;  NGK U5334</t>
  </si>
  <si>
    <t xml:space="preserve">codice fattura NGK49097 / codice magazzino U5334</t>
  </si>
  <si>
    <t xml:space="preserve">NGK6962  -&gt;  NGK BKR6E</t>
  </si>
  <si>
    <t xml:space="preserve">codice fattura NGK6962 / codice magazzino BKR6E</t>
  </si>
  <si>
    <t xml:space="preserve">NGK91629  -&gt;  NGK SIZFR6A6D</t>
  </si>
  <si>
    <t xml:space="preserve">codice fattura NGK91629 / codice magazzino SIZFR6A6D</t>
  </si>
  <si>
    <t xml:space="preserve">NGK94833  -&gt;  NGK PLFER7A8EG</t>
  </si>
  <si>
    <t xml:space="preserve">codice fattura NGK94833 / codice magazzino PLFER7A8EG</t>
  </si>
  <si>
    <t xml:space="preserve">NGK97256  -&gt;  NGK D-POWER 62</t>
  </si>
  <si>
    <t xml:space="preserve">codice fattura NGK97256 / codice magazzino D-POWER 62</t>
  </si>
  <si>
    <t xml:space="preserve">NGK97719  -&gt;  NGK D-POWER 72</t>
  </si>
  <si>
    <t xml:space="preserve">codice fattura NGK97719 / codice magazzino D-POWER 72</t>
  </si>
  <si>
    <t xml:space="preserve">NGK97999  -&gt;  NGK LZKR6AI-10G</t>
  </si>
  <si>
    <t xml:space="preserve">codice fattura NGK97999 / codice magazzino LZKR6AI-10G</t>
  </si>
  <si>
    <t xml:space="preserve">Abbinamento su codice breve</t>
  </si>
  <si>
    <t xml:space="preserve">VATA6  -&gt;  VARTA A6</t>
  </si>
  <si>
    <t xml:space="preserve">chiave di confronto 'A6' (2 caratteri)</t>
  </si>
  <si>
    <t xml:space="preserve">Tolto il prefisso marca resta un codice molto corto. Marca coerente sui due file (VAT = VARTA), quindi il rischio e basso, ma un abbinamento su codici cosi brevi va confermato a vista.</t>
  </si>
  <si>
    <t xml:space="preserve">VATA7  -&gt;  VARTA A7</t>
  </si>
  <si>
    <t xml:space="preserve">chiave di confronto 'A7' (2 caratteri)</t>
  </si>
  <si>
    <t xml:space="preserve">VATC22  -&gt;  VARTA C22</t>
  </si>
  <si>
    <t xml:space="preserve">chiave di confronto 'C22' (3 caratteri)</t>
  </si>
  <si>
    <t xml:space="preserve">VATD24  -&gt;  VARTA D24</t>
  </si>
  <si>
    <t xml:space="preserve">chiave di confronto 'D24' (3 caratteri)</t>
  </si>
  <si>
    <t xml:space="preserve">VATG7  -&gt;  VARTA G7</t>
  </si>
  <si>
    <t xml:space="preserve">chiave di confronto 'G7' (2 caratteri)</t>
  </si>
  <si>
    <t xml:space="preserve">VATN50  -&gt;  VARTA N50</t>
  </si>
  <si>
    <t xml:space="preserve">chiave di confronto 'N50' (3 caratteri)</t>
  </si>
  <si>
    <t xml:space="preserve">VATN60  -&gt;  VARTA N60</t>
  </si>
  <si>
    <t xml:space="preserve">chiave di confronto 'N60' (3 caratteri)</t>
  </si>
  <si>
    <t xml:space="preserve">VATN70  -&gt;  VARTA N70</t>
  </si>
  <si>
    <t xml:space="preserve">chiave di confronto 'N70' (3 caratteri)</t>
  </si>
  <si>
    <t xml:space="preserve">Quantita ricostruita</t>
  </si>
  <si>
    <t xml:space="preserve">MovimentiMagazzino000_...pdf</t>
  </si>
  <si>
    <t xml:space="preserve">BATTERIA DYNAMIC EFB 70AH DX 0 278X175X</t>
  </si>
  <si>
    <t xml:space="preserve">letto '1901,00' -&gt; usato 1</t>
  </si>
  <si>
    <t xml:space="preserve">Nel PDF la descrizione si sovrappone alla colonna Quantita. Valore ricostruito e verificato con importo = quantita x prezzo x sconto (torna al centesimo), ma va confermato a vista.</t>
  </si>
  <si>
    <t xml:space="preserve">letto '21,00' -&gt; usato 1</t>
  </si>
  <si>
    <t xml:space="preserve">BATTERIA DYNAMIC EFB 60AH DX 0 242X175X</t>
  </si>
  <si>
    <t xml:space="preserve">BATTERIA DYNAMIC EFB 50AH DX 0 207X175X</t>
  </si>
  <si>
    <t xml:space="preserve">letto '1751,00' -&gt; usato 1</t>
  </si>
  <si>
    <t xml:space="preserve">DDT</t>
  </si>
  <si>
    <t xml:space="preserve">Codice fattura</t>
  </si>
  <si>
    <t xml:space="preserve">Chiave di confronto</t>
  </si>
  <si>
    <t xml:space="preserve">UM</t>
  </si>
  <si>
    <t xml:space="preserve">Q.tà</t>
  </si>
  <si>
    <t xml:space="preserve">Prezzo lordo</t>
  </si>
  <si>
    <t xml:space="preserve">Sconto %</t>
  </si>
  <si>
    <t xml:space="preserve">Importo netto (EUR)</t>
  </si>
  <si>
    <t xml:space="preserve">Costo netto unitario (EUR)</t>
  </si>
  <si>
    <t xml:space="preserve">Nr. 26DDM+113063 del 03/08/26</t>
  </si>
  <si>
    <t xml:space="preserve">PZ</t>
  </si>
  <si>
    <t xml:space="preserve">Nr. 26DDM+113065 del 03/08/26</t>
  </si>
  <si>
    <t xml:space="preserve">Nr. 26DDM+113152 del 03/08/26</t>
  </si>
  <si>
    <t xml:space="preserve">-2,8</t>
  </si>
  <si>
    <t xml:space="preserve">5</t>
  </si>
  <si>
    <t xml:space="preserve">Nr. 26DDM+113159 del 03/08/26</t>
  </si>
  <si>
    <t xml:space="preserve">Nr. 26DDM+113402 del 03/08/26</t>
  </si>
  <si>
    <t xml:space="preserve">Nr. 26DDM+113441 del 03/08/26</t>
  </si>
  <si>
    <t xml:space="preserve">10</t>
  </si>
  <si>
    <t xml:space="preserve">Nr. 26DDM+113530 del 03/08/26</t>
  </si>
  <si>
    <t xml:space="preserve">Nr. 26DDM+113543 del 03/08/26</t>
  </si>
  <si>
    <t xml:space="preserve">67,00398</t>
  </si>
  <si>
    <t xml:space="preserve">Nr. 26DDM+113907 del 04/08/26</t>
  </si>
  <si>
    <t xml:space="preserve">64,02</t>
  </si>
  <si>
    <t xml:space="preserve">11,65</t>
  </si>
  <si>
    <t xml:space="preserve">Nr. 26DDM+113938 del 04/08/26</t>
  </si>
  <si>
    <t xml:space="preserve">Nr. 26DDM+114146 del 04/08/26</t>
  </si>
  <si>
    <t xml:space="preserve">Nr. 26DDM+114300 del 04/08/26</t>
  </si>
  <si>
    <t xml:space="preserve">Nr. 26DDM+114512 del 05/08/26</t>
  </si>
  <si>
    <t xml:space="preserve">Nr. 26DDM+114530 del 05/08/26</t>
  </si>
  <si>
    <t xml:space="preserve">Nr. 26DDM+114577 del 05/08/26</t>
  </si>
  <si>
    <t xml:space="preserve">Nr. 26DDM+114602 del 05/08/26</t>
  </si>
  <si>
    <t xml:space="preserve">57,5</t>
  </si>
  <si>
    <t xml:space="preserve">Nr. 26DDM+114789 del 05/08/26</t>
  </si>
  <si>
    <t xml:space="preserve">7</t>
  </si>
  <si>
    <t xml:space="preserve">Nr. 26DDM+114924 del 05/08/26</t>
  </si>
  <si>
    <t xml:space="preserve">Nr. 26DDM+115026 del 05/08/26</t>
  </si>
  <si>
    <t xml:space="preserve">Nr. 26DDM+115278 del 06/08/26</t>
  </si>
  <si>
    <t xml:space="preserve">60</t>
  </si>
  <si>
    <t xml:space="preserve">44,2824</t>
  </si>
  <si>
    <t xml:space="preserve">Nr. 26DDM+115355 del 06/08/26</t>
  </si>
  <si>
    <t xml:space="preserve">74,5</t>
  </si>
  <si>
    <t xml:space="preserve">Nr. 26DDM+115547 del 06/08/26</t>
  </si>
  <si>
    <t xml:space="preserve">Nr. 26DDM+115597 del 06/08/26</t>
  </si>
  <si>
    <t xml:space="preserve">Nr. 26DDM+115660 del 06/08/26</t>
  </si>
  <si>
    <t xml:space="preserve">12</t>
  </si>
  <si>
    <t xml:space="preserve">Nr. 26DDM+115718 del 06/08/26</t>
  </si>
  <si>
    <t xml:space="preserve">51,02449</t>
  </si>
  <si>
    <t xml:space="preserve">Nr. 26DDM+115856 del 07/08/26</t>
  </si>
  <si>
    <t xml:space="preserve">Nr. 26DDM+115899 del 07/08/26</t>
  </si>
  <si>
    <t xml:space="preserve">Nr. 26DDM+115964 del 07/08/26</t>
  </si>
  <si>
    <t xml:space="preserve">Nr. 26DDM+116110 del 07/08/26</t>
  </si>
  <si>
    <t xml:space="preserve">Nr. 26DDM+116315 del 10/08/26</t>
  </si>
  <si>
    <t xml:space="preserve">Nr. 26DDM+116364 del 10/08/26</t>
  </si>
  <si>
    <t xml:space="preserve">Nr. 26DDM+116611 del 10/08/26</t>
  </si>
  <si>
    <t xml:space="preserve">8</t>
  </si>
  <si>
    <t xml:space="preserve">Nr. 26DDM+116680 del 11/08/26</t>
  </si>
  <si>
    <t xml:space="preserve">9,7</t>
  </si>
  <si>
    <t xml:space="preserve">Nr. 26DDM+116969 del 11/08/26</t>
  </si>
  <si>
    <t xml:space="preserve">Nr. 26DDM+117003 del 12/08/26</t>
  </si>
  <si>
    <t xml:space="preserve">Nr. 26DDM+117034 del 12/08/26</t>
  </si>
  <si>
    <t xml:space="preserve">Nr. 26DDM+117080 del 12/08/26</t>
  </si>
  <si>
    <t xml:space="preserve">Nr. 26DDM+117214 del 12/08/26</t>
  </si>
  <si>
    <t xml:space="preserve">68,132</t>
  </si>
  <si>
    <t xml:space="preserve">70,5</t>
  </si>
  <si>
    <t xml:space="preserve">Nr. 26DDM+117324 del 13/08/26</t>
  </si>
  <si>
    <t xml:space="preserve">Nr. 26DDM+117519 del 13/08/26</t>
  </si>
  <si>
    <t xml:space="preserve">Nr. 26DDM+117565 del 17/08/26</t>
  </si>
  <si>
    <t xml:space="preserve">60,61732</t>
  </si>
  <si>
    <t xml:space="preserve">Nr. 26DDM+117576 del 17/08/26</t>
  </si>
  <si>
    <t xml:space="preserve">Nr. 26DDM+117602 del 17/08/26</t>
  </si>
  <si>
    <t xml:space="preserve">Nr. 26DDM+117636 del 17/08/26</t>
  </si>
  <si>
    <t xml:space="preserve">Nr. 26DDM+117735 del 17/08/26</t>
  </si>
  <si>
    <t xml:space="preserve">Nr. 26DDM+117746 del 17/08/26</t>
  </si>
  <si>
    <t xml:space="preserve">Nr. 26DDM+117773 del 17/08/26</t>
  </si>
  <si>
    <t xml:space="preserve">70,65956</t>
  </si>
  <si>
    <t xml:space="preserve">Nr. 26DDM+117821 del 18/08/26</t>
  </si>
  <si>
    <t xml:space="preserve">Nr. 26DDM+117840 del 18/08/26</t>
  </si>
  <si>
    <t xml:space="preserve">Nr. 26DDM+117842 del 18/08/26</t>
  </si>
  <si>
    <t xml:space="preserve">62,7864</t>
  </si>
  <si>
    <t xml:space="preserve">Nr. 26DDM+117909 del 18/08/26</t>
  </si>
  <si>
    <t xml:space="preserve">BLUE DYNAMIC EFB 12V Ah50 D.207x175x190 B13POL.1DX</t>
  </si>
  <si>
    <t xml:space="preserve">Nr. 26DDM+118033 del 19/08/26</t>
  </si>
  <si>
    <t xml:space="preserve">Nr. 26DDM+118186 del 19/08/26</t>
  </si>
  <si>
    <t xml:space="preserve">Nr. 26DDM+118231 del 20/08/26</t>
  </si>
  <si>
    <t xml:space="preserve">Nr. 26DDM+118319 del 20/08/26</t>
  </si>
  <si>
    <t xml:space="preserve">Nr. 26DDM+118407 del 21/08/26</t>
  </si>
  <si>
    <t xml:space="preserve">Nr. 26DDM+118518 del 21/08/26</t>
  </si>
  <si>
    <t xml:space="preserve">Nr. 26DDM+118635 del 24/08/26</t>
  </si>
  <si>
    <t xml:space="preserve">62</t>
  </si>
  <si>
    <t xml:space="preserve">Nr. 26DDM+118731 del 24/08/26</t>
  </si>
  <si>
    <t xml:space="preserve">Nr. 26DDM+118761 del 24/08/26</t>
  </si>
  <si>
    <t xml:space="preserve">Nr. 26DDM+118937 del 24/08/26</t>
  </si>
  <si>
    <t xml:space="preserve">Nr. 26DDM+118955 del 24/08/26</t>
  </si>
  <si>
    <t xml:space="preserve">Nr. 26DDM+119004 del 24/08/26</t>
  </si>
  <si>
    <t xml:space="preserve">64</t>
  </si>
  <si>
    <t xml:space="preserve">Nr. 26DDM+119268 del 25/08/26</t>
  </si>
  <si>
    <t xml:space="preserve">Nr. 26DDM+119311 del 25/08/26</t>
  </si>
  <si>
    <t xml:space="preserve">Nr. 26DDM+119380 del 25/08/26</t>
  </si>
  <si>
    <t xml:space="preserve">Nr. 26DDM+119517 del 25/08/26</t>
  </si>
  <si>
    <t xml:space="preserve">69,73568</t>
  </si>
  <si>
    <t xml:space="preserve">Nr. 26DDM+119523 del 25/08/26</t>
  </si>
  <si>
    <t xml:space="preserve">Nr. 26DDM+119709 del 25/08/26</t>
  </si>
  <si>
    <t xml:space="preserve">Nr. 26DDM+119856 del 26/08/26</t>
  </si>
  <si>
    <t xml:space="preserve">Nr. 26DDM+119923 del 26/08/26</t>
  </si>
  <si>
    <t xml:space="preserve">Nr. 26DDM+120149 del 26/08/26</t>
  </si>
  <si>
    <t xml:space="preserve">Nr. 26DDM+120287 del 26/08/26</t>
  </si>
  <si>
    <t xml:space="preserve">Nr. 26DDM+120462 del 27/08/26</t>
  </si>
  <si>
    <t xml:space="preserve">Nr. 26DDM+120512 del 27/08/26</t>
  </si>
  <si>
    <t xml:space="preserve">Nr. 26DDM+120516 del 27/08/26</t>
  </si>
  <si>
    <t xml:space="preserve">Nr. 26DDM+120734 del 27/08/26</t>
  </si>
  <si>
    <t xml:space="preserve">Nr. 26DDM+120749 del 27/08/26</t>
  </si>
  <si>
    <t xml:space="preserve">Nr. 26DDM+121035 del 28/08/26</t>
  </si>
  <si>
    <t xml:space="preserve">Nr. 26DDM+121038 del 28/08/26</t>
  </si>
  <si>
    <t xml:space="preserve">Nr. 26DDM+121103 del 28/08/26</t>
  </si>
  <si>
    <t xml:space="preserve">Nr. 26DDM+121121 del 28/08/26</t>
  </si>
  <si>
    <t xml:space="preserve">Nr. 26DDM+121271 del 28/08/26</t>
  </si>
  <si>
    <t xml:space="preserve">Nr. 26DDM+121309 del 28/08/26</t>
  </si>
  <si>
    <t xml:space="preserve">Nr. 26DDM+121409 del 28/08/26</t>
  </si>
  <si>
    <t xml:space="preserve">Nr. 26DDM+121645 del 31/08/26</t>
  </si>
  <si>
    <t xml:space="preserve">Nr. 26DDM+121765 del 31/08/26</t>
  </si>
  <si>
    <t xml:space="preserve">Nr. 26DDM+121774 del 31/08/26</t>
  </si>
  <si>
    <t xml:space="preserve">Nr. 26DDM+121955 del 31/08/26</t>
  </si>
  <si>
    <t xml:space="preserve">Nr. 26DDM+121957 del 31/08/26</t>
  </si>
  <si>
    <t xml:space="preserve">Nr. 26DDM+121969 del 31/08/26</t>
  </si>
  <si>
    <t xml:space="preserve">67,104</t>
  </si>
  <si>
    <t xml:space="preserve">Nr. 26DDM+122151 del 31/08/26</t>
  </si>
  <si>
    <t xml:space="preserve">Nr. 26DDM+122163 del 31/08/26</t>
  </si>
  <si>
    <t xml:space="preserve">TOTALE</t>
  </si>
  <si>
    <t xml:space="preserve">Data</t>
  </si>
  <si>
    <t xml:space="preserve">N. movimento</t>
  </si>
  <si>
    <t xml:space="preserve">Marca</t>
  </si>
  <si>
    <t xml:space="preserve">Codice</t>
  </si>
  <si>
    <t xml:space="preserve">Prezzo listino</t>
  </si>
  <si>
    <t xml:space="preserve">Prezzo vendita unitario (EUR)</t>
  </si>
  <si>
    <t xml:space="preserve">Codice fattura abbinato</t>
  </si>
  <si>
    <t xml:space="preserve">Costo acquisto min</t>
  </si>
  <si>
    <t xml:space="preserve">Costo acquisto max</t>
  </si>
  <si>
    <t xml:space="preserve">Esito prezzo riga</t>
  </si>
  <si>
    <t xml:space="preserve">Cliente</t>
  </si>
  <si>
    <t xml:space="preserve">01/08/2026</t>
  </si>
  <si>
    <t xml:space="preserve">870</t>
  </si>
  <si>
    <t xml:space="preserve">MAN</t>
  </si>
  <si>
    <t xml:space="preserve">WK 8029/1</t>
  </si>
  <si>
    <t xml:space="preserve">OFFICINA AUTORIPARAZIONI FRIGERIO CRISTIAN</t>
  </si>
  <si>
    <t xml:space="preserve">871</t>
  </si>
  <si>
    <t xml:space="preserve">BRE</t>
  </si>
  <si>
    <t xml:space="preserve">P 85 125</t>
  </si>
  <si>
    <t xml:space="preserve">55</t>
  </si>
  <si>
    <t xml:space="preserve">AUTORIPARAZIONI RICARICA CLIMA E GOMMISTA ATLAS</t>
  </si>
  <si>
    <t xml:space="preserve">872</t>
  </si>
  <si>
    <t xml:space="preserve">P 68 050</t>
  </si>
  <si>
    <t xml:space="preserve">873</t>
  </si>
  <si>
    <t xml:space="preserve">WIX</t>
  </si>
  <si>
    <t xml:space="preserve">AUTOLINE</t>
  </si>
  <si>
    <t xml:space="preserve">CAR</t>
  </si>
  <si>
    <t xml:space="preserve">142.1475</t>
  </si>
  <si>
    <t xml:space="preserve">ATE</t>
  </si>
  <si>
    <t xml:space="preserve">CHAM</t>
  </si>
  <si>
    <t xml:space="preserve">OE031/T10</t>
  </si>
  <si>
    <t xml:space="preserve">40</t>
  </si>
  <si>
    <t xml:space="preserve">874</t>
  </si>
  <si>
    <t xml:space="preserve">ORMA</t>
  </si>
  <si>
    <t xml:space="preserve">Cliente Default</t>
  </si>
  <si>
    <t xml:space="preserve">875</t>
  </si>
  <si>
    <t xml:space="preserve">C 30 138</t>
  </si>
  <si>
    <t xml:space="preserve">20</t>
  </si>
  <si>
    <t xml:space="preserve">03/08/2026</t>
  </si>
  <si>
    <t xml:space="preserve">876</t>
  </si>
  <si>
    <t xml:space="preserve">50</t>
  </si>
  <si>
    <t xml:space="preserve">877</t>
  </si>
  <si>
    <t xml:space="preserve">FIAMM</t>
  </si>
  <si>
    <t xml:space="preserve">65</t>
  </si>
  <si>
    <t xml:space="preserve">878</t>
  </si>
  <si>
    <t xml:space="preserve">VARTA</t>
  </si>
  <si>
    <t xml:space="preserve">BATTERIA DYNAMIC AGM 70AH DX 0 278X175X19 0</t>
  </si>
  <si>
    <t xml:space="preserve">37</t>
  </si>
  <si>
    <t xml:space="preserve">879</t>
  </si>
  <si>
    <t xml:space="preserve">880</t>
  </si>
  <si>
    <t xml:space="preserve">IMA</t>
  </si>
  <si>
    <t xml:space="preserve">40.78.07</t>
  </si>
  <si>
    <t xml:space="preserve">881</t>
  </si>
  <si>
    <t xml:space="preserve">HU 10 002 Z</t>
  </si>
  <si>
    <t xml:space="preserve">FILTRO OLIO RENAULT</t>
  </si>
  <si>
    <t xml:space="preserve">GIORI DIEGO AUTORIPARAZIONI</t>
  </si>
  <si>
    <t xml:space="preserve">C 24 057</t>
  </si>
  <si>
    <t xml:space="preserve">FILTRO ARIA NISSAN</t>
  </si>
  <si>
    <t xml:space="preserve">CUK 22 011</t>
  </si>
  <si>
    <t xml:space="preserve">FILTRO ABITACOLO CARB.ATT RENAULT</t>
  </si>
  <si>
    <t xml:space="preserve">882</t>
  </si>
  <si>
    <t xml:space="preserve">MALO'</t>
  </si>
  <si>
    <t xml:space="preserve">883</t>
  </si>
  <si>
    <t xml:space="preserve">BATTERIA DYNAMIC AGM 80AH DX 0 315X175X19 0</t>
  </si>
  <si>
    <t xml:space="preserve">45</t>
  </si>
  <si>
    <t xml:space="preserve">GDB GARAGE</t>
  </si>
  <si>
    <t xml:space="preserve">884</t>
  </si>
  <si>
    <t xml:space="preserve">885</t>
  </si>
  <si>
    <t xml:space="preserve">HU 6014/1 Z</t>
  </si>
  <si>
    <t xml:space="preserve">886</t>
  </si>
  <si>
    <t xml:space="preserve">W 7037</t>
  </si>
  <si>
    <t xml:space="preserve">FILTRO OLIO SUBARU</t>
  </si>
  <si>
    <t xml:space="preserve">C 2201</t>
  </si>
  <si>
    <t xml:space="preserve">FILTRO ARIA SUBARU</t>
  </si>
  <si>
    <t xml:space="preserve">CUK 22 022</t>
  </si>
  <si>
    <t xml:space="preserve">RED</t>
  </si>
  <si>
    <t xml:space="preserve">PUR</t>
  </si>
  <si>
    <t xml:space="preserve">887</t>
  </si>
  <si>
    <t xml:space="preserve">ASHIKA</t>
  </si>
  <si>
    <t xml:space="preserve">10-ECO025</t>
  </si>
  <si>
    <t xml:space="preserve">AUTORIPARAZIONI MECCATRONICA DI ADNAN AKRAM</t>
  </si>
  <si>
    <t xml:space="preserve">888</t>
  </si>
  <si>
    <t xml:space="preserve">UNI</t>
  </si>
  <si>
    <t xml:space="preserve">SID</t>
  </si>
  <si>
    <t xml:space="preserve">84.211</t>
  </si>
  <si>
    <t xml:space="preserve">SENSORE, PRESSIONE COLLETTORE DASPIRAZION E</t>
  </si>
  <si>
    <t xml:space="preserve">889</t>
  </si>
  <si>
    <t xml:space="preserve">PRA</t>
  </si>
  <si>
    <t xml:space="preserve">890</t>
  </si>
  <si>
    <t xml:space="preserve">10-ECO106</t>
  </si>
  <si>
    <t xml:space="preserve">30-01-118</t>
  </si>
  <si>
    <t xml:space="preserve">FA-0528JM</t>
  </si>
  <si>
    <t xml:space="preserve">BLP</t>
  </si>
  <si>
    <t xml:space="preserve">CST</t>
  </si>
  <si>
    <t xml:space="preserve">891</t>
  </si>
  <si>
    <t xml:space="preserve">62+5</t>
  </si>
  <si>
    <t xml:space="preserve">63+5</t>
  </si>
  <si>
    <t xml:space="preserve">65+5</t>
  </si>
  <si>
    <t xml:space="preserve">0+5</t>
  </si>
  <si>
    <t xml:space="preserve">04/08/2026</t>
  </si>
  <si>
    <t xml:space="preserve">892</t>
  </si>
  <si>
    <t xml:space="preserve">AUTOFFICINA GOBBI DI GOBBI SERGIO E ROBERTO SNC</t>
  </si>
  <si>
    <t xml:space="preserve">893</t>
  </si>
  <si>
    <t xml:space="preserve">ATS</t>
  </si>
  <si>
    <t xml:space="preserve">894</t>
  </si>
  <si>
    <t xml:space="preserve">895</t>
  </si>
  <si>
    <t xml:space="preserve">COR</t>
  </si>
  <si>
    <t xml:space="preserve">PULEGGIA CINGHIA, ALBERO A GOMITI PU_CS      PSA/FO</t>
  </si>
  <si>
    <t xml:space="preserve">DAY</t>
  </si>
  <si>
    <t xml:space="preserve">T.BELT 137RP250HK CITROEN FIAT FORD MAZDA  MINI PE</t>
  </si>
  <si>
    <t xml:space="preserve">83.382</t>
  </si>
  <si>
    <t xml:space="preserve">896</t>
  </si>
  <si>
    <t xml:space="preserve">C 42 002</t>
  </si>
  <si>
    <t xml:space="preserve">FILTRO ARIA MERCEDES-BENZ DAIMLER AG</t>
  </si>
  <si>
    <t xml:space="preserve">48</t>
  </si>
  <si>
    <t xml:space="preserve">WK 820/19</t>
  </si>
  <si>
    <t xml:space="preserve">CU 30 012</t>
  </si>
  <si>
    <t xml:space="preserve">FILTRO ABITACOLO MERCEDES-BENZ DAIMLER AG</t>
  </si>
  <si>
    <t xml:space="preserve">897</t>
  </si>
  <si>
    <t xml:space="preserve">SUPPORTO AMMORTIZZATORE</t>
  </si>
  <si>
    <t xml:space="preserve">MA-00230</t>
  </si>
  <si>
    <t xml:space="preserve">MA-00231</t>
  </si>
  <si>
    <t xml:space="preserve">898</t>
  </si>
  <si>
    <t xml:space="preserve">FAA-009JM</t>
  </si>
  <si>
    <t xml:space="preserve">899</t>
  </si>
  <si>
    <t xml:space="preserve">XEN</t>
  </si>
  <si>
    <t xml:space="preserve">900</t>
  </si>
  <si>
    <t xml:space="preserve">INA</t>
  </si>
  <si>
    <t xml:space="preserve">KIT DISTRIBUZIONE PRIMARIA CON WP</t>
  </si>
  <si>
    <t xml:space="preserve">POLY RIB BELT 6PK 1033</t>
  </si>
  <si>
    <t xml:space="preserve">901</t>
  </si>
  <si>
    <t xml:space="preserve">POLY RIB BELT 6PK 1125</t>
  </si>
  <si>
    <t xml:space="preserve">902</t>
  </si>
  <si>
    <t xml:space="preserve">903</t>
  </si>
  <si>
    <t xml:space="preserve">C 17 023</t>
  </si>
  <si>
    <t xml:space="preserve">FEBI</t>
  </si>
  <si>
    <t xml:space="preserve">904</t>
  </si>
  <si>
    <t xml:space="preserve">905</t>
  </si>
  <si>
    <t xml:space="preserve">05/08/2026</t>
  </si>
  <si>
    <t xml:space="preserve">906</t>
  </si>
  <si>
    <t xml:space="preserve">907</t>
  </si>
  <si>
    <t xml:space="preserve">LPR</t>
  </si>
  <si>
    <t xml:space="preserve">P 24 072</t>
  </si>
  <si>
    <t xml:space="preserve">908</t>
  </si>
  <si>
    <t xml:space="preserve">CASCO</t>
  </si>
  <si>
    <t xml:space="preserve">909</t>
  </si>
  <si>
    <t xml:space="preserve">KNECHT</t>
  </si>
  <si>
    <t xml:space="preserve">910</t>
  </si>
  <si>
    <t xml:space="preserve">911</t>
  </si>
  <si>
    <t xml:space="preserve">912</t>
  </si>
  <si>
    <t xml:space="preserve">HU 721/5 X</t>
  </si>
  <si>
    <t xml:space="preserve">25</t>
  </si>
  <si>
    <t xml:space="preserve">913</t>
  </si>
  <si>
    <t xml:space="preserve">914</t>
  </si>
  <si>
    <t xml:space="preserve">915</t>
  </si>
  <si>
    <t xml:space="preserve">BRACCIO TENDITORE</t>
  </si>
  <si>
    <t xml:space="preserve">POLY RIB BELT 6PK 1600</t>
  </si>
  <si>
    <t xml:space="preserve">HU 820 X</t>
  </si>
  <si>
    <t xml:space="preserve">FILTRO OLIO OPEL</t>
  </si>
  <si>
    <t xml:space="preserve">916</t>
  </si>
  <si>
    <t xml:space="preserve">917</t>
  </si>
  <si>
    <t xml:space="preserve">AUT</t>
  </si>
  <si>
    <t xml:space="preserve">03.80497</t>
  </si>
  <si>
    <t xml:space="preserve">918</t>
  </si>
  <si>
    <t xml:space="preserve">KYB</t>
  </si>
  <si>
    <t xml:space="preserve">AMMORTIZZATORE NISSAN</t>
  </si>
  <si>
    <t xml:space="preserve">50-01-143</t>
  </si>
  <si>
    <t xml:space="preserve">103-01-126</t>
  </si>
  <si>
    <t xml:space="preserve">TIRANTE ASSIALE</t>
  </si>
  <si>
    <t xml:space="preserve">TESTINA STERZO</t>
  </si>
  <si>
    <t xml:space="preserve">VEMA</t>
  </si>
  <si>
    <t xml:space="preserve">TESTA STERZO LATO DX NISSAN</t>
  </si>
  <si>
    <t xml:space="preserve">919</t>
  </si>
  <si>
    <t xml:space="preserve">920</t>
  </si>
  <si>
    <t xml:space="preserve">MA-00977</t>
  </si>
  <si>
    <t xml:space="preserve">MA-00633</t>
  </si>
  <si>
    <t xml:space="preserve">TIRANTE SOSPENSIONE ANT. PSA GROUP</t>
  </si>
  <si>
    <t xml:space="preserve">06/08/2026</t>
  </si>
  <si>
    <t xml:space="preserve">921</t>
  </si>
  <si>
    <t xml:space="preserve">922</t>
  </si>
  <si>
    <t xml:space="preserve">POLY RIB 6PK 0975</t>
  </si>
  <si>
    <t xml:space="preserve">63</t>
  </si>
  <si>
    <t xml:space="preserve">923</t>
  </si>
  <si>
    <t xml:space="preserve">*</t>
  </si>
  <si>
    <t xml:space="preserve">114.001AL</t>
  </si>
  <si>
    <t xml:space="preserve">924</t>
  </si>
  <si>
    <t xml:space="preserve">MA-00498</t>
  </si>
  <si>
    <t xml:space="preserve">925</t>
  </si>
  <si>
    <t xml:space="preserve">926</t>
  </si>
  <si>
    <t xml:space="preserve">NGK</t>
  </si>
  <si>
    <t xml:space="preserve">927</t>
  </si>
  <si>
    <t xml:space="preserve">PWT</t>
  </si>
  <si>
    <t xml:space="preserve">hfa224</t>
  </si>
  <si>
    <t xml:space="preserve">FA-0222JM</t>
  </si>
  <si>
    <t xml:space="preserve">30-ECO016</t>
  </si>
  <si>
    <t xml:space="preserve">928</t>
  </si>
  <si>
    <t xml:space="preserve">EZC-BM-522</t>
  </si>
  <si>
    <t xml:space="preserve">929</t>
  </si>
  <si>
    <t xml:space="preserve">DEL</t>
  </si>
  <si>
    <t xml:space="preserve">54</t>
  </si>
  <si>
    <t xml:space="preserve">930</t>
  </si>
  <si>
    <t xml:space="preserve">931</t>
  </si>
  <si>
    <t xml:space="preserve">932</t>
  </si>
  <si>
    <t xml:space="preserve">933</t>
  </si>
  <si>
    <t xml:space="preserve">JRONE</t>
  </si>
  <si>
    <t xml:space="preserve">00CH-8I04-300-B95</t>
  </si>
  <si>
    <t xml:space="preserve">934</t>
  </si>
  <si>
    <t xml:space="preserve">935</t>
  </si>
  <si>
    <t xml:space="preserve">MOT</t>
  </si>
  <si>
    <t xml:space="preserve">936</t>
  </si>
  <si>
    <t xml:space="preserve">937</t>
  </si>
  <si>
    <t xml:space="preserve">GRUPPO BOX</t>
  </si>
  <si>
    <t xml:space="preserve">938</t>
  </si>
  <si>
    <t xml:space="preserve">142.1492</t>
  </si>
  <si>
    <t xml:space="preserve">TEX</t>
  </si>
  <si>
    <t xml:space="preserve">PC PADS</t>
  </si>
  <si>
    <t xml:space="preserve">939</t>
  </si>
  <si>
    <t xml:space="preserve">UFI</t>
  </si>
  <si>
    <t xml:space="preserve">24.H2O.00</t>
  </si>
  <si>
    <t xml:space="preserve">FILTRO ALFA ROMEO, FIAT, LANCIA</t>
  </si>
  <si>
    <t xml:space="preserve">940</t>
  </si>
  <si>
    <t xml:space="preserve">941</t>
  </si>
  <si>
    <t xml:space="preserve">NRF</t>
  </si>
  <si>
    <t xml:space="preserve">46</t>
  </si>
  <si>
    <t xml:space="preserve">942</t>
  </si>
  <si>
    <t xml:space="preserve">07/08/2026</t>
  </si>
  <si>
    <t xml:space="preserve">943</t>
  </si>
  <si>
    <t xml:space="preserve">LAND</t>
  </si>
  <si>
    <t xml:space="preserve">944</t>
  </si>
  <si>
    <t xml:space="preserve">945</t>
  </si>
  <si>
    <t xml:space="preserve">946</t>
  </si>
  <si>
    <t xml:space="preserve">JAPAN</t>
  </si>
  <si>
    <t xml:space="preserve">FO-ECO130</t>
  </si>
  <si>
    <t xml:space="preserve">947</t>
  </si>
  <si>
    <t xml:space="preserve">KIT DISTRIBUZIONE PRIMARIA</t>
  </si>
  <si>
    <t xml:space="preserve">BOSCH</t>
  </si>
  <si>
    <t xml:space="preserve">948</t>
  </si>
  <si>
    <t xml:space="preserve">KRI</t>
  </si>
  <si>
    <t xml:space="preserve">1.2202A</t>
  </si>
  <si>
    <t xml:space="preserve">949</t>
  </si>
  <si>
    <t xml:space="preserve">hfa345</t>
  </si>
  <si>
    <t xml:space="preserve">HU 6012 Z KIT</t>
  </si>
  <si>
    <t xml:space="preserve">950</t>
  </si>
  <si>
    <t xml:space="preserve">951</t>
  </si>
  <si>
    <t xml:space="preserve">POLY RIB BELT 6PK 1705</t>
  </si>
  <si>
    <t xml:space="preserve">952</t>
  </si>
  <si>
    <t xml:space="preserve">W 610/3</t>
  </si>
  <si>
    <t xml:space="preserve">C 2859</t>
  </si>
  <si>
    <t xml:space="preserve">CUK 20 006</t>
  </si>
  <si>
    <t xml:space="preserve">ZKR7A-10</t>
  </si>
  <si>
    <t xml:space="preserve">08/08/2026</t>
  </si>
  <si>
    <t xml:space="preserve">953</t>
  </si>
  <si>
    <t xml:space="preserve">AJS</t>
  </si>
  <si>
    <t xml:space="preserve">BKS-ME-019</t>
  </si>
  <si>
    <t xml:space="preserve">954</t>
  </si>
  <si>
    <t xml:space="preserve">955</t>
  </si>
  <si>
    <t xml:space="preserve">956</t>
  </si>
  <si>
    <t xml:space="preserve">957</t>
  </si>
  <si>
    <t xml:space="preserve">01.962</t>
  </si>
  <si>
    <t xml:space="preserve">RAI</t>
  </si>
  <si>
    <t xml:space="preserve">RA.0909.0</t>
  </si>
  <si>
    <t xml:space="preserve">958</t>
  </si>
  <si>
    <t xml:space="preserve">FC-009JM</t>
  </si>
  <si>
    <t xml:space="preserve">FA-0909JM</t>
  </si>
  <si>
    <t xml:space="preserve">FAA-027JM</t>
  </si>
  <si>
    <t xml:space="preserve">959</t>
  </si>
  <si>
    <t xml:space="preserve">960</t>
  </si>
  <si>
    <t xml:space="preserve">FRIG</t>
  </si>
  <si>
    <t xml:space="preserve">0107.3133</t>
  </si>
  <si>
    <t xml:space="preserve">961</t>
  </si>
  <si>
    <t xml:space="preserve">DISP. RUOTA LIBERA ALTERNATORE</t>
  </si>
  <si>
    <t xml:space="preserve">962</t>
  </si>
  <si>
    <t xml:space="preserve">10/08/2026</t>
  </si>
  <si>
    <t xml:space="preserve">963</t>
  </si>
  <si>
    <t xml:space="preserve">964</t>
  </si>
  <si>
    <t xml:space="preserve">965</t>
  </si>
  <si>
    <t xml:space="preserve">D-POWER 72</t>
  </si>
  <si>
    <t xml:space="preserve">hfa129</t>
  </si>
  <si>
    <t xml:space="preserve">70</t>
  </si>
  <si>
    <t xml:space="preserve">966</t>
  </si>
  <si>
    <t xml:space="preserve">FC-003JM</t>
  </si>
  <si>
    <t xml:space="preserve">D-POWER 78</t>
  </si>
  <si>
    <t xml:space="preserve">967</t>
  </si>
  <si>
    <t xml:space="preserve">hfa199</t>
  </si>
  <si>
    <t xml:space="preserve">968</t>
  </si>
  <si>
    <t xml:space="preserve">SCAMBIATORE DI CALORE</t>
  </si>
  <si>
    <t xml:space="preserve">0+48</t>
  </si>
  <si>
    <t xml:space="preserve">969</t>
  </si>
  <si>
    <t xml:space="preserve">KIT CUSCINETTO RUOTA</t>
  </si>
  <si>
    <t xml:space="preserve">80</t>
  </si>
  <si>
    <t xml:space="preserve">970</t>
  </si>
  <si>
    <t xml:space="preserve">C 2295/3</t>
  </si>
  <si>
    <t xml:space="preserve">971</t>
  </si>
  <si>
    <t xml:space="preserve">10-ECO073</t>
  </si>
  <si>
    <t xml:space="preserve">FA-0405JM</t>
  </si>
  <si>
    <t xml:space="preserve">hfa045</t>
  </si>
  <si>
    <t xml:space="preserve">972</t>
  </si>
  <si>
    <t xml:space="preserve">SENSORE POSIZIONE ALBERO A CAMME</t>
  </si>
  <si>
    <t xml:space="preserve">973</t>
  </si>
  <si>
    <t xml:space="preserve">974</t>
  </si>
  <si>
    <t xml:space="preserve">NISS</t>
  </si>
  <si>
    <t xml:space="preserve">11/08/2026</t>
  </si>
  <si>
    <t xml:space="preserve">975</t>
  </si>
  <si>
    <t xml:space="preserve">976</t>
  </si>
  <si>
    <t xml:space="preserve">SAC</t>
  </si>
  <si>
    <t xml:space="preserve">FRIZIONE/KIT FRIZIONE</t>
  </si>
  <si>
    <t xml:space="preserve">977</t>
  </si>
  <si>
    <t xml:space="preserve">10.3045</t>
  </si>
  <si>
    <t xml:space="preserve">SENSORE, TEMPERATURA ABITACOLO</t>
  </si>
  <si>
    <t xml:space="preserve">978</t>
  </si>
  <si>
    <t xml:space="preserve">5.145202A2</t>
  </si>
  <si>
    <t xml:space="preserve">INTERRUTTORE, ALZACRISTALLO</t>
  </si>
  <si>
    <t xml:space="preserve">979</t>
  </si>
  <si>
    <t xml:space="preserve">337-0244-2</t>
  </si>
  <si>
    <t xml:space="preserve">980</t>
  </si>
  <si>
    <t xml:space="preserve">981</t>
  </si>
  <si>
    <t xml:space="preserve">ZFR6T-11G</t>
  </si>
  <si>
    <t xml:space="preserve">982</t>
  </si>
  <si>
    <t xml:space="preserve">AHE</t>
  </si>
  <si>
    <t xml:space="preserve">709.063</t>
  </si>
  <si>
    <t xml:space="preserve">57</t>
  </si>
  <si>
    <t xml:space="preserve">983</t>
  </si>
  <si>
    <t xml:space="preserve">FILTRO CARBURANTE FILTRANTE FIAT GROUP AL FA/FIAT/</t>
  </si>
  <si>
    <t xml:space="preserve">984</t>
  </si>
  <si>
    <t xml:space="preserve">FIAT</t>
  </si>
  <si>
    <t xml:space="preserve">985</t>
  </si>
  <si>
    <t xml:space="preserve">hfa307</t>
  </si>
  <si>
    <t xml:space="preserve">986</t>
  </si>
  <si>
    <t xml:space="preserve">142.187</t>
  </si>
  <si>
    <t xml:space="preserve">HU 7041 Z</t>
  </si>
  <si>
    <t xml:space="preserve">FILTRO CARBURANTE FILTRANTE</t>
  </si>
  <si>
    <t xml:space="preserve">C 25 033</t>
  </si>
  <si>
    <t xml:space="preserve">hfa265</t>
  </si>
  <si>
    <t xml:space="preserve">P 23 170</t>
  </si>
  <si>
    <t xml:space="preserve">987</t>
  </si>
  <si>
    <t xml:space="preserve">142.191</t>
  </si>
  <si>
    <t xml:space="preserve">988</t>
  </si>
  <si>
    <t xml:space="preserve">142.749</t>
  </si>
  <si>
    <t xml:space="preserve">989</t>
  </si>
  <si>
    <t xml:space="preserve">VAL</t>
  </si>
  <si>
    <t xml:space="preserve">K3PCSC RENAULT MODUS 12 16V</t>
  </si>
  <si>
    <t xml:space="preserve">990</t>
  </si>
  <si>
    <t xml:space="preserve">THERMOSTAT WITH HOUSING</t>
  </si>
  <si>
    <t xml:space="preserve">991</t>
  </si>
  <si>
    <t xml:space="preserve">992</t>
  </si>
  <si>
    <t xml:space="preserve">BATTERIA DYNAMIC SLI 60AH DX 0 242X175X190</t>
  </si>
  <si>
    <t xml:space="preserve">12/08/2026</t>
  </si>
  <si>
    <t xml:space="preserve">993</t>
  </si>
  <si>
    <t xml:space="preserve">994</t>
  </si>
  <si>
    <t xml:space="preserve">FC-ECO097</t>
  </si>
  <si>
    <t xml:space="preserve">995</t>
  </si>
  <si>
    <t xml:space="preserve">C 40 002</t>
  </si>
  <si>
    <t xml:space="preserve">HU 7010 Z</t>
  </si>
  <si>
    <t xml:space="preserve">FILTRO OLIO MERCEDES-BENZ DAIMLER AG</t>
  </si>
  <si>
    <t xml:space="preserve">996</t>
  </si>
  <si>
    <t xml:space="preserve">30</t>
  </si>
  <si>
    <t xml:space="preserve">50-00-0065</t>
  </si>
  <si>
    <t xml:space="preserve">997</t>
  </si>
  <si>
    <t xml:space="preserve">20-0H-H35</t>
  </si>
  <si>
    <t xml:space="preserve">10-ECO096</t>
  </si>
  <si>
    <t xml:space="preserve">30-0H-H24</t>
  </si>
  <si>
    <t xml:space="preserve">LUC</t>
  </si>
  <si>
    <t xml:space="preserve">998</t>
  </si>
  <si>
    <t xml:space="preserve">MA-00122</t>
  </si>
  <si>
    <t xml:space="preserve">JAP</t>
  </si>
  <si>
    <t xml:space="preserve">KIT MONTAGGIO AMMORTIZZATORE</t>
  </si>
  <si>
    <t xml:space="preserve">999</t>
  </si>
  <si>
    <t xml:space="preserve">1.000</t>
  </si>
  <si>
    <t xml:space="preserve">KIT SUPP.AMM.ANT.VITO/VIANO 639 2010&gt;</t>
  </si>
  <si>
    <t xml:space="preserve">AUTORIPARAZIONI DE LUCA</t>
  </si>
  <si>
    <t xml:space="preserve">1.001</t>
  </si>
  <si>
    <t xml:space="preserve">MAR</t>
  </si>
  <si>
    <t xml:space="preserve">KIT CATENA DISTRIBUZIONE OPEL CORSA C  1.2</t>
  </si>
  <si>
    <t xml:space="preserve">GUARNIZIONE COPERCHIO PUNTERIE</t>
  </si>
  <si>
    <t xml:space="preserve">1.002</t>
  </si>
  <si>
    <t xml:space="preserve">hfa384</t>
  </si>
  <si>
    <t xml:space="preserve">58</t>
  </si>
  <si>
    <t xml:space="preserve">1.003</t>
  </si>
  <si>
    <t xml:space="preserve">NTY</t>
  </si>
  <si>
    <t xml:space="preserve">EZC-FT-162</t>
  </si>
  <si>
    <t xml:space="preserve">13/08/2026</t>
  </si>
  <si>
    <t xml:space="preserve">1.004</t>
  </si>
  <si>
    <t xml:space="preserve">ANELLO TENUTA, DIFFERENZIALE BDAT2SLWKFX3     50,0X</t>
  </si>
  <si>
    <t xml:space="preserve">1.005</t>
  </si>
  <si>
    <t xml:space="preserve">1.006</t>
  </si>
  <si>
    <t xml:space="preserve">10-GAS37S</t>
  </si>
  <si>
    <t xml:space="preserve">1.007</t>
  </si>
  <si>
    <t xml:space="preserve">COMP DACIA LOGAN X90, H79, LODGY J92</t>
  </si>
  <si>
    <t xml:space="preserve">10-ECO076</t>
  </si>
  <si>
    <t xml:space="preserve">30-H0-011</t>
  </si>
  <si>
    <t xml:space="preserve">20-0H-H23</t>
  </si>
  <si>
    <t xml:space="preserve">21-HY-HY39</t>
  </si>
  <si>
    <t xml:space="preserve">1.008</t>
  </si>
  <si>
    <t xml:space="preserve">1.009</t>
  </si>
  <si>
    <t xml:space="preserve">SERIE DI SPAZZOLE</t>
  </si>
  <si>
    <t xml:space="preserve">SILENCIO XTRM FBOE VM262 REAR CLIO 4</t>
  </si>
  <si>
    <t xml:space="preserve">SPAZZOLA TERGICRISTALLO</t>
  </si>
  <si>
    <t xml:space="preserve">1.010</t>
  </si>
  <si>
    <t xml:space="preserve">hfa209</t>
  </si>
  <si>
    <t xml:space="preserve">1.011</t>
  </si>
  <si>
    <t xml:space="preserve">04.5283PA</t>
  </si>
  <si>
    <t xml:space="preserve">POLY RIB BELT 6PK 1395   EPDM3</t>
  </si>
  <si>
    <t xml:space="preserve">1.012</t>
  </si>
  <si>
    <t xml:space="preserve">BIR</t>
  </si>
  <si>
    <t xml:space="preserve">14/08/2026</t>
  </si>
  <si>
    <t xml:space="preserve">1.013</t>
  </si>
  <si>
    <t xml:space="preserve">1.014</t>
  </si>
  <si>
    <t xml:space="preserve">59</t>
  </si>
  <si>
    <t xml:space="preserve">1.015</t>
  </si>
  <si>
    <t xml:space="preserve">1.016</t>
  </si>
  <si>
    <t xml:space="preserve">P 24 175</t>
  </si>
  <si>
    <t xml:space="preserve">1.017</t>
  </si>
  <si>
    <t xml:space="preserve">TOP</t>
  </si>
  <si>
    <t xml:space="preserve">1.018</t>
  </si>
  <si>
    <t xml:space="preserve">1.019</t>
  </si>
  <si>
    <t xml:space="preserve">FAI</t>
  </si>
  <si>
    <t xml:space="preserve">1.020</t>
  </si>
  <si>
    <t xml:space="preserve">20-02-255</t>
  </si>
  <si>
    <t xml:space="preserve">10-ECO054</t>
  </si>
  <si>
    <t xml:space="preserve">30-02-295</t>
  </si>
  <si>
    <t xml:space="preserve">21-TY-TY9</t>
  </si>
  <si>
    <t xml:space="preserve">1.021</t>
  </si>
  <si>
    <t xml:space="preserve">1.022</t>
  </si>
  <si>
    <t xml:space="preserve">1.023</t>
  </si>
  <si>
    <t xml:space="preserve">EXI</t>
  </si>
  <si>
    <t xml:space="preserve">ET9B-BS</t>
  </si>
  <si>
    <t xml:space="preserve">1.024</t>
  </si>
  <si>
    <t xml:space="preserve">1.025</t>
  </si>
  <si>
    <t xml:space="preserve">BATTERIA AUTO AGM 1.2AH 18CCA</t>
  </si>
  <si>
    <t xml:space="preserve">1.026</t>
  </si>
  <si>
    <t xml:space="preserve">hfa135</t>
  </si>
  <si>
    <t xml:space="preserve">17/08/2026</t>
  </si>
  <si>
    <t xml:space="preserve">1.027</t>
  </si>
  <si>
    <t xml:space="preserve">hfa337</t>
  </si>
  <si>
    <t xml:space="preserve">1.028</t>
  </si>
  <si>
    <t xml:space="preserve">18/08/2026</t>
  </si>
  <si>
    <t xml:space="preserve">1.029</t>
  </si>
  <si>
    <t xml:space="preserve">51-09-913</t>
  </si>
  <si>
    <t xml:space="preserve">1.030</t>
  </si>
  <si>
    <t xml:space="preserve">MOOG</t>
  </si>
  <si>
    <t xml:space="preserve">OP-WB-13061</t>
  </si>
  <si>
    <t xml:space="preserve">WHEEL BEARINGS</t>
  </si>
  <si>
    <t xml:space="preserve">1.031</t>
  </si>
  <si>
    <t xml:space="preserve">CANDELA ACCENS S RAD</t>
  </si>
  <si>
    <t xml:space="preserve">1.032</t>
  </si>
  <si>
    <t xml:space="preserve">142.1180</t>
  </si>
  <si>
    <t xml:space="preserve">1.033</t>
  </si>
  <si>
    <t xml:space="preserve">72</t>
  </si>
  <si>
    <t xml:space="preserve">WK 820/14</t>
  </si>
  <si>
    <t xml:space="preserve">1.034</t>
  </si>
  <si>
    <t xml:space="preserve">WK 939/6</t>
  </si>
  <si>
    <t xml:space="preserve">1.035</t>
  </si>
  <si>
    <t xml:space="preserve">BATTERIA DYNAMIC SLI 52AH DX 0 207X175X190</t>
  </si>
  <si>
    <t xml:space="preserve">19/08/2026</t>
  </si>
  <si>
    <t xml:space="preserve">1.036</t>
  </si>
  <si>
    <t xml:space="preserve">1.037</t>
  </si>
  <si>
    <t xml:space="preserve">1.040</t>
  </si>
  <si>
    <t xml:space="preserve">1.041</t>
  </si>
  <si>
    <t xml:space="preserve">HU 719/7 X</t>
  </si>
  <si>
    <t xml:space="preserve">C 35 154</t>
  </si>
  <si>
    <t xml:space="preserve">hfa148</t>
  </si>
  <si>
    <t xml:space="preserve">1.042</t>
  </si>
  <si>
    <t xml:space="preserve">RA.0712.2</t>
  </si>
  <si>
    <t xml:space="preserve">1.043</t>
  </si>
  <si>
    <t xml:space="preserve">ELETTROPOMPA CARBURANTE</t>
  </si>
  <si>
    <t xml:space="preserve">1.044</t>
  </si>
  <si>
    <t xml:space="preserve">83.6013A2</t>
  </si>
  <si>
    <t xml:space="preserve">1.045</t>
  </si>
  <si>
    <t xml:space="preserve">CON</t>
  </si>
  <si>
    <t xml:space="preserve">MULTI V-BELT</t>
  </si>
  <si>
    <t xml:space="preserve">35</t>
  </si>
  <si>
    <t xml:space="preserve">BELT AUXILIARY COMPONENTS ALFA ROMEO FIAT  LANCIA O</t>
  </si>
  <si>
    <t xml:space="preserve">36</t>
  </si>
  <si>
    <t xml:space="preserve">PULEGGIA DISACCOPPIATA</t>
  </si>
  <si>
    <t xml:space="preserve">1.046</t>
  </si>
  <si>
    <t xml:space="preserve">1.047</t>
  </si>
  <si>
    <t xml:space="preserve">HU 7020 Z</t>
  </si>
  <si>
    <t xml:space="preserve">1.048</t>
  </si>
  <si>
    <t xml:space="preserve">10.6061</t>
  </si>
  <si>
    <t xml:space="preserve">1.049</t>
  </si>
  <si>
    <t xml:space="preserve">FAC</t>
  </si>
  <si>
    <t xml:space="preserve">7.8580</t>
  </si>
  <si>
    <t xml:space="preserve">1.050</t>
  </si>
  <si>
    <t xml:space="preserve">20/08/2026</t>
  </si>
  <si>
    <t xml:space="preserve">1.051</t>
  </si>
  <si>
    <t xml:space="preserve">LUK</t>
  </si>
  <si>
    <t xml:space="preserve">619 3072 00</t>
  </si>
  <si>
    <t xml:space="preserve">REPSET CON REGGISPINTA MECCANICO</t>
  </si>
  <si>
    <t xml:space="preserve">1.052</t>
  </si>
  <si>
    <t xml:space="preserve">1.053</t>
  </si>
  <si>
    <t xml:space="preserve">1.054</t>
  </si>
  <si>
    <t xml:space="preserve">1.055</t>
  </si>
  <si>
    <t xml:space="preserve">W 712/16</t>
  </si>
  <si>
    <t xml:space="preserve">1.056</t>
  </si>
  <si>
    <t xml:space="preserve">21/08/2026</t>
  </si>
  <si>
    <t xml:space="preserve">1.057</t>
  </si>
  <si>
    <t xml:space="preserve">1.058</t>
  </si>
  <si>
    <t xml:space="preserve">BOBINA</t>
  </si>
  <si>
    <t xml:space="preserve">1.059</t>
  </si>
  <si>
    <t xml:space="preserve">SIL</t>
  </si>
  <si>
    <t xml:space="preserve">1.060</t>
  </si>
  <si>
    <t xml:space="preserve">ASPL</t>
  </si>
  <si>
    <t xml:space="preserve">1.061</t>
  </si>
  <si>
    <t xml:space="preserve">1.062</t>
  </si>
  <si>
    <t xml:space="preserve">HU 7032 Z</t>
  </si>
  <si>
    <t xml:space="preserve">FILTRO OLIO PEUGEOT</t>
  </si>
  <si>
    <t xml:space="preserve">1.063</t>
  </si>
  <si>
    <t xml:space="preserve">625 3221 33</t>
  </si>
  <si>
    <t xml:space="preserve">REPSET PRO IDRAULICO</t>
  </si>
  <si>
    <t xml:space="preserve">1.064</t>
  </si>
  <si>
    <t xml:space="preserve">1.065</t>
  </si>
  <si>
    <t xml:space="preserve">RA.0331.4</t>
  </si>
  <si>
    <t xml:space="preserve">15</t>
  </si>
  <si>
    <t xml:space="preserve">1.066</t>
  </si>
  <si>
    <t xml:space="preserve">22/08/2026</t>
  </si>
  <si>
    <t xml:space="preserve">1.067</t>
  </si>
  <si>
    <t xml:space="preserve">ALLOGGIAMENTO FILTRO OLIO</t>
  </si>
  <si>
    <t xml:space="preserve">BERGOMI CAR 2 DI BERGOMI A.M E PASQUETTI R SNC</t>
  </si>
  <si>
    <t xml:space="preserve">24/08/2026</t>
  </si>
  <si>
    <t xml:space="preserve">1.068</t>
  </si>
  <si>
    <t xml:space="preserve">D-POWER 62</t>
  </si>
  <si>
    <t xml:space="preserve">1.069</t>
  </si>
  <si>
    <t xml:space="preserve">KHU</t>
  </si>
  <si>
    <t xml:space="preserve">1.070</t>
  </si>
  <si>
    <t xml:space="preserve">1.071</t>
  </si>
  <si>
    <t xml:space="preserve">1.072</t>
  </si>
  <si>
    <t xml:space="preserve">1.073</t>
  </si>
  <si>
    <t xml:space="preserve">1.074</t>
  </si>
  <si>
    <t xml:space="preserve">511 0629 10</t>
  </si>
  <si>
    <t xml:space="preserve">DISTACCO FRIZIONE IDRAULICI</t>
  </si>
  <si>
    <t xml:space="preserve">1.075</t>
  </si>
  <si>
    <t xml:space="preserve">1.076</t>
  </si>
  <si>
    <t xml:space="preserve">1.077</t>
  </si>
  <si>
    <t xml:space="preserve">TIMING BELT KIT WATER PUMP</t>
  </si>
  <si>
    <t xml:space="preserve">BELT AUXILIARY COMPONENTS AUDI SEAT SKODA  VOLKSWAG</t>
  </si>
  <si>
    <t xml:space="preserve">1.078</t>
  </si>
  <si>
    <t xml:space="preserve">78-02-200</t>
  </si>
  <si>
    <t xml:space="preserve">BOBINA DACCENSIONE</t>
  </si>
  <si>
    <t xml:space="preserve">1.079</t>
  </si>
  <si>
    <t xml:space="preserve">FI-ES-4684</t>
  </si>
  <si>
    <t xml:space="preserve">CHASSIS</t>
  </si>
  <si>
    <t xml:space="preserve">1.080</t>
  </si>
  <si>
    <t xml:space="preserve">1.081</t>
  </si>
  <si>
    <t xml:space="preserve">WK 12 008</t>
  </si>
  <si>
    <t xml:space="preserve">25/08/2026</t>
  </si>
  <si>
    <t xml:space="preserve">1.082</t>
  </si>
  <si>
    <t xml:space="preserve">P 59 099</t>
  </si>
  <si>
    <t xml:space="preserve">1.083</t>
  </si>
  <si>
    <t xml:space="preserve">72-00-0201R</t>
  </si>
  <si>
    <t xml:space="preserve">1.084</t>
  </si>
  <si>
    <t xml:space="preserve">30-ECO084</t>
  </si>
  <si>
    <t xml:space="preserve">10-0L-L06</t>
  </si>
  <si>
    <t xml:space="preserve">20-01-129</t>
  </si>
  <si>
    <t xml:space="preserve">hfa370</t>
  </si>
  <si>
    <t xml:space="preserve">1.085</t>
  </si>
  <si>
    <t xml:space="preserve">1.086</t>
  </si>
  <si>
    <t xml:space="preserve">1.087</t>
  </si>
  <si>
    <t xml:space="preserve">GN10252-12B1</t>
  </si>
  <si>
    <t xml:space="preserve">1.088</t>
  </si>
  <si>
    <t xml:space="preserve">CUFFIA L/RUOTA CLIO III/MODUS/TWINGO 1,2</t>
  </si>
  <si>
    <t xml:space="preserve">GIUNTO ASSIALE</t>
  </si>
  <si>
    <t xml:space="preserve">1.089</t>
  </si>
  <si>
    <t xml:space="preserve">AST</t>
  </si>
  <si>
    <t xml:space="preserve">26/08/2026</t>
  </si>
  <si>
    <t xml:space="preserve">1.090</t>
  </si>
  <si>
    <t xml:space="preserve">50-00-0107</t>
  </si>
  <si>
    <t xml:space="preserve">AUTORIPARAZIONI CAMPESI SRLS</t>
  </si>
  <si>
    <t xml:space="preserve">BPW-015</t>
  </si>
  <si>
    <t xml:space="preserve">CONTATTO SEGNALAZIONE, USURA GUARNIZIONE  FRENO</t>
  </si>
  <si>
    <t xml:space="preserve">1.091</t>
  </si>
  <si>
    <t xml:space="preserve">HU 8006 Z</t>
  </si>
  <si>
    <t xml:space="preserve">C 21 002</t>
  </si>
  <si>
    <t xml:space="preserve">CU 2422</t>
  </si>
  <si>
    <t xml:space="preserve">FILTRO ABITACOLO FIAT GROUP ALFA/FIAT/LANC IA</t>
  </si>
  <si>
    <t xml:space="preserve">1.092</t>
  </si>
  <si>
    <t xml:space="preserve">50-00-0024</t>
  </si>
  <si>
    <t xml:space="preserve">1.093</t>
  </si>
  <si>
    <t xml:space="preserve">HU 6013 Z</t>
  </si>
  <si>
    <t xml:space="preserve">FILTRO IDRAULICO VW GROUP AUDI/SEAT/SKODA /VW</t>
  </si>
  <si>
    <t xml:space="preserve">CUK 26 009</t>
  </si>
  <si>
    <t xml:space="preserve">FILTRO ABITACOLO CARB.ATT VW GROUP AUDI/S EAT/SKOD</t>
  </si>
  <si>
    <t xml:space="preserve">1.094</t>
  </si>
  <si>
    <t xml:space="preserve">KM</t>
  </si>
  <si>
    <t xml:space="preserve">1.095</t>
  </si>
  <si>
    <t xml:space="preserve">1.096</t>
  </si>
  <si>
    <t xml:space="preserve">1.097</t>
  </si>
  <si>
    <t xml:space="preserve">1.098</t>
  </si>
  <si>
    <t xml:space="preserve">IVECO</t>
  </si>
  <si>
    <t xml:space="preserve">1.099</t>
  </si>
  <si>
    <t xml:space="preserve">HR33 HYDROCONNECT REAR  34CM</t>
  </si>
  <si>
    <t xml:space="preserve">1.100</t>
  </si>
  <si>
    <t xml:space="preserve">P 61 134</t>
  </si>
  <si>
    <t xml:space="preserve">1.101</t>
  </si>
  <si>
    <t xml:space="preserve">1.102</t>
  </si>
  <si>
    <t xml:space="preserve">1.103</t>
  </si>
  <si>
    <t xml:space="preserve">1.104</t>
  </si>
  <si>
    <t xml:space="preserve">20-01-145</t>
  </si>
  <si>
    <t xml:space="preserve">hfa282</t>
  </si>
  <si>
    <t xml:space="preserve">10-ECO119</t>
  </si>
  <si>
    <t xml:space="preserve">PU 9009 Z KIT</t>
  </si>
  <si>
    <t xml:space="preserve">1.105</t>
  </si>
  <si>
    <t xml:space="preserve">1.106</t>
  </si>
  <si>
    <t xml:space="preserve">SKF</t>
  </si>
  <si>
    <t xml:space="preserve">VKMC 02206-2</t>
  </si>
  <si>
    <t xml:space="preserve">75</t>
  </si>
  <si>
    <t xml:space="preserve">1.107</t>
  </si>
  <si>
    <t xml:space="preserve">1.108</t>
  </si>
  <si>
    <t xml:space="preserve">GUIDA IMBUTO</t>
  </si>
  <si>
    <t xml:space="preserve">1.109</t>
  </si>
  <si>
    <t xml:space="preserve">CI-ES-8328</t>
  </si>
  <si>
    <t xml:space="preserve">60-00-0603C</t>
  </si>
  <si>
    <t xml:space="preserve">DISCO  FRENO</t>
  </si>
  <si>
    <t xml:space="preserve">50-00-0051</t>
  </si>
  <si>
    <t xml:space="preserve">1.110</t>
  </si>
  <si>
    <t xml:space="preserve">30-0K-K23</t>
  </si>
  <si>
    <t xml:space="preserve">1.111</t>
  </si>
  <si>
    <t xml:space="preserve">10-02-210</t>
  </si>
  <si>
    <t xml:space="preserve">20-02-288</t>
  </si>
  <si>
    <t xml:space="preserve">POLY RIB BELT 6PK 1209</t>
  </si>
  <si>
    <t xml:space="preserve">1.112</t>
  </si>
  <si>
    <t xml:space="preserve">X</t>
  </si>
  <si>
    <t xml:space="preserve">ANTIGELO ROSSO</t>
  </si>
  <si>
    <t xml:space="preserve">27/08/2026</t>
  </si>
  <si>
    <t xml:space="preserve">1.113</t>
  </si>
  <si>
    <t xml:space="preserve">1.114</t>
  </si>
  <si>
    <t xml:space="preserve">HU 7034 Z</t>
  </si>
  <si>
    <t xml:space="preserve">FRA</t>
  </si>
  <si>
    <t xml:space="preserve">FILTRO ARIA VAG</t>
  </si>
  <si>
    <t xml:space="preserve">FILTRO DIESEL AUDI</t>
  </si>
  <si>
    <t xml:space="preserve">CUK 31 003</t>
  </si>
  <si>
    <t xml:space="preserve">1.115</t>
  </si>
  <si>
    <t xml:space="preserve">112.065</t>
  </si>
  <si>
    <t xml:space="preserve">1.116</t>
  </si>
  <si>
    <t xml:space="preserve">AVA</t>
  </si>
  <si>
    <t xml:space="preserve">1.117</t>
  </si>
  <si>
    <t xml:space="preserve">TOPR</t>
  </si>
  <si>
    <t xml:space="preserve">JP008P/GL</t>
  </si>
  <si>
    <t xml:space="preserve">POLY RIB BELT 6PK 1750</t>
  </si>
  <si>
    <t xml:space="preserve">S 11 511</t>
  </si>
  <si>
    <t xml:space="preserve">GANASCIA FRENO</t>
  </si>
  <si>
    <t xml:space="preserve">MA-90023</t>
  </si>
  <si>
    <t xml:space="preserve">MA-90024</t>
  </si>
  <si>
    <t xml:space="preserve">BOCCOLA BARRA ANTIROLLIO</t>
  </si>
  <si>
    <t xml:space="preserve">SILENCIO X.TRM VM473 ASTRA J</t>
  </si>
  <si>
    <t xml:space="preserve">1.118</t>
  </si>
  <si>
    <t xml:space="preserve">1.119</t>
  </si>
  <si>
    <t xml:space="preserve">1.120</t>
  </si>
  <si>
    <t xml:space="preserve">618 3092 00</t>
  </si>
  <si>
    <t xml:space="preserve">1.121</t>
  </si>
  <si>
    <t xml:space="preserve">C 35 021</t>
  </si>
  <si>
    <t xml:space="preserve">85</t>
  </si>
  <si>
    <t xml:space="preserve">1.122</t>
  </si>
  <si>
    <t xml:space="preserve">1.123</t>
  </si>
  <si>
    <t xml:space="preserve">28/08/2026</t>
  </si>
  <si>
    <t xml:space="preserve">1.124</t>
  </si>
  <si>
    <t xml:space="preserve">W 7058</t>
  </si>
  <si>
    <t xml:space="preserve">C 24 026</t>
  </si>
  <si>
    <t xml:space="preserve">FILTRO ARIA PEUGEOT</t>
  </si>
  <si>
    <t xml:space="preserve">CUK 26 025-2</t>
  </si>
  <si>
    <t xml:space="preserve">FILTRO ABITACOLO CARB.ATT PEUGEOT</t>
  </si>
  <si>
    <t xml:space="preserve">LZKR6AI-10G</t>
  </si>
  <si>
    <t xml:space="preserve">1.125</t>
  </si>
  <si>
    <t xml:space="preserve">MO FIAT PUNTO,IDEA 1.3 SDI,LANCIA Y 1.3D</t>
  </si>
  <si>
    <t xml:space="preserve">1.126</t>
  </si>
  <si>
    <t xml:space="preserve">1.127</t>
  </si>
  <si>
    <t xml:space="preserve">1.128</t>
  </si>
  <si>
    <t xml:space="preserve">1.129</t>
  </si>
  <si>
    <t xml:space="preserve">FAU</t>
  </si>
  <si>
    <t xml:space="preserve">1.130</t>
  </si>
  <si>
    <t xml:space="preserve">W 67/2</t>
  </si>
  <si>
    <t xml:space="preserve">CU 22 023</t>
  </si>
  <si>
    <t xml:space="preserve">1.131</t>
  </si>
  <si>
    <t xml:space="preserve">1.132</t>
  </si>
  <si>
    <t xml:space="preserve">1.133</t>
  </si>
  <si>
    <t xml:space="preserve">26.052.00</t>
  </si>
  <si>
    <t xml:space="preserve">FILTRO DIESEL ALFA ROMEO, CHRYSLER, FIAT, LA NCIA,</t>
  </si>
  <si>
    <t xml:space="preserve">1.134</t>
  </si>
  <si>
    <t xml:space="preserve">1.136</t>
  </si>
  <si>
    <t xml:space="preserve">10-ECO120</t>
  </si>
  <si>
    <t xml:space="preserve">30-ECO088</t>
  </si>
  <si>
    <t xml:space="preserve">20-09-927</t>
  </si>
  <si>
    <t xml:space="preserve">1.137</t>
  </si>
  <si>
    <t xml:space="preserve">1.138</t>
  </si>
  <si>
    <t xml:space="preserve">1.139</t>
  </si>
  <si>
    <t xml:space="preserve">MA-00605</t>
  </si>
  <si>
    <t xml:space="preserve">FO-039JM</t>
  </si>
  <si>
    <t xml:space="preserve">30-08-828</t>
  </si>
  <si>
    <t xml:space="preserve">FA-0701JM</t>
  </si>
  <si>
    <t xml:space="preserve">1.140</t>
  </si>
  <si>
    <t xml:space="preserve">1.141</t>
  </si>
  <si>
    <t xml:space="preserve">29/08/2026</t>
  </si>
  <si>
    <t xml:space="preserve">1.142</t>
  </si>
  <si>
    <t xml:space="preserve">W 610/7</t>
  </si>
  <si>
    <t xml:space="preserve">1.143</t>
  </si>
  <si>
    <t xml:space="preserve">BRACCIO SOSP. SX PSA GROUP</t>
  </si>
  <si>
    <t xml:space="preserve">1.144</t>
  </si>
  <si>
    <t xml:space="preserve">109.207</t>
  </si>
  <si>
    <t xml:space="preserve">1.145</t>
  </si>
  <si>
    <t xml:space="preserve">1.146</t>
  </si>
  <si>
    <t xml:space="preserve">BATTERIA DYNAMIC SLI 95AH DX 0 306X173X225</t>
  </si>
  <si>
    <t xml:space="preserve">31/08/2026</t>
  </si>
  <si>
    <t xml:space="preserve">1.147</t>
  </si>
  <si>
    <t xml:space="preserve">W 7015</t>
  </si>
  <si>
    <t xml:space="preserve">FILTRO OLIO FORD</t>
  </si>
  <si>
    <t xml:space="preserve">C 22 031</t>
  </si>
  <si>
    <t xml:space="preserve">FILTRO ARIA FORD</t>
  </si>
  <si>
    <t xml:space="preserve">CUK 2436</t>
  </si>
  <si>
    <t xml:space="preserve">FILTRO ABITACOLO CARB.ATT FORD</t>
  </si>
  <si>
    <t xml:space="preserve">1.148</t>
  </si>
  <si>
    <t xml:space="preserve">BORI</t>
  </si>
  <si>
    <t xml:space="preserve">1.149</t>
  </si>
  <si>
    <t xml:space="preserve">1.150</t>
  </si>
  <si>
    <t xml:space="preserve">1.151</t>
  </si>
  <si>
    <t xml:space="preserve">BRACCIO SOSP. LATO DX RENAULT</t>
  </si>
  <si>
    <t xml:space="preserve">BRACCIO SOSP. LATO SX RENAULT</t>
  </si>
  <si>
    <t xml:space="preserve">1.153</t>
  </si>
  <si>
    <t xml:space="preserve">P 83 024</t>
  </si>
  <si>
    <t xml:space="preserve">RA.0869.0</t>
  </si>
  <si>
    <t xml:space="preserve">1.154</t>
  </si>
  <si>
    <t xml:space="preserve">BATTERIA AUTO PREMIUM 72AH 720CCA</t>
  </si>
  <si>
    <t xml:space="preserve">1.155</t>
  </si>
  <si>
    <t xml:space="preserve">GN10949-12B1</t>
  </si>
  <si>
    <t xml:space="preserve">1.156</t>
  </si>
  <si>
    <t xml:space="preserve">NOTE E METODOLOGIA</t>
  </si>
  <si>
    <t xml:space="preserve">OGGETTO</t>
  </si>
  <si>
    <t xml:space="preserve">Confronto fra la fattura di acquisto Demauto S.p.A. n. 26DVI+17050 del 31/08/26 e gli scarichi di magazzino RAB SRL "Scarico per Vendita Vestone" dal 01/08/2026 al 31/08/2026. Le giacenze non sono considerate.</t>
  </si>
  <si>
    <t xml:space="preserve">FONTI</t>
  </si>
  <si>
    <t xml:space="preserve">demauto_Agosto_.pdf (20 pagine) e MovimentiMagazzino000_20260908181055.pdf (14 pagine). Dati estratti automaticamente dal testo dei PDF, colonna per colonna. Le quadrature sono nel foglio "Controlli".</t>
  </si>
  <si>
    <t xml:space="preserve">NORMALIZZAZIONE CODICI</t>
  </si>
  <si>
    <t xml:space="preserve">La fattura antepone al codice un prefisso marca di 3 lettere (MANHU 7032 Z, WIXWL7459, ASH10-ECO025, BOS3 397 007 295); il file di magazzino tiene marca e codice in due colonne separate (MAN | HU 7032 Z). Chiave di confronto = codice senza prefisso marca, senza spazi e punteggiatura, in maiuscolo. Nessun codice di magazzino risulta usato da piu marche diverse, quindi non ci sono abbinamenti ambigui.</t>
  </si>
  <si>
    <t xml:space="preserve">CONFRONTO QUANTITA</t>
  </si>
  <si>
    <t xml:space="preserve">Per ogni codice: somma delle quantita acquistate nel mese meno somma delle quantita scaricate. La colonna "Da trovare a magazzino" mostra la sola differenza positiva, cioe i pezzi che - ignorando le giacenze pregresse - dovrebbero essere ancora presenti.</t>
  </si>
  <si>
    <t xml:space="preserve">CONFRONTO PREZZI - RIGA PER RIGA</t>
  </si>
  <si>
    <t xml:space="preserve">Il prezzo e sempre quello netto effettivo per pezzo (importo / quantita), quindi gia al netto degli sconti su entrambi i lati. Il controllo NON si limita alla media: un codice viene segnalato se anche una sola riga di vendita e a prezzo pari o inferiore al costo di acquisto. Le colonne min/max mostrano la dispersione. Quando nel mese ci sono piu costi di acquisto diversi (15 codici) si usa il piu alto, per prudenza.</t>
  </si>
  <si>
    <t xml:space="preserve">LIMITE DELLA SCELTA PRUDENZIALE</t>
  </si>
  <si>
    <t xml:space="preserve">Usare il costo piu alto del mese e un criterio di allerta, non una dimostrazione: senza sapere da quale lotto di acquisto provenisse il pezzo venduto, non si puo affermare in modo matematico che quella specifica vendita sia stata sottocosto. In questo file la questione e comunque teorica: per tutti e 14 i codici segnalati il costo minimo e il costo massimo coincidono, quindi nessuna delle anomalie di prezzo dipende da questa scelta.</t>
  </si>
  <si>
    <t xml:space="preserve">PERCHE IL CONTROLLO E RIGA PER RIGA</t>
  </si>
  <si>
    <t xml:space="preserve">Esempio reale: MANPU 7005/1, comprato a 16,43, e stato venduto a 27,00 e 24,00 ma anche a 5,64 (11/08, cliente AUTOLINE, listino applicato 14,10 invece di 60,00). Sulla media di vendita (18,88) il codice sembrerebbe a posto: la singola vendita sotto costo emerge solo dal confronto riga per riga.</t>
  </si>
  <si>
    <t xml:space="preserve">SCARICHI SENZA ACQUISTO</t>
  </si>
  <si>
    <t xml:space="preserve">I codici scaricati e non presenti in fattura NON sono classificati come anomalia: possono venire da giacenza pregressa o da altri fornitori. Restano visibili nel foglio "Articoli" con Presenza = "Solo scarico" ed esito "NON VALUTABILE", e sono esclusi dal foglio "Solo anomalie".</t>
  </si>
  <si>
    <t xml:space="preserve">COSA NON E COMPRESO NEL COSTO</t>
  </si>
  <si>
    <t xml:space="preserve">Non sono ribaltati sui singoli articoli: contributo imballo/assicurazione (158,90), addizionale piombo batterie, extra sconto garanzia batterie, addebito UTF e contributo consorzio olii, spese incasso RIBA, sconto cassa (-41,51). In totale 532,30 EUR. Piombo e UTF pesano solo su batterie e olii: su quelle famiglie il costo reale e piu alto di quello indicato ed e proprio li che i margini risultano piu stretti.</t>
  </si>
  <si>
    <t xml:space="preserve">CRITERIO DI ESITO</t>
  </si>
  <si>
    <t xml:space="preserve">Esito complessivo = OK solo se quantita acquistata = quantita scaricata E ogni vendita e sopra il costo. Un codice acquistato e mai scaricato ("Solo acquisto") e ANOMALIA, perche la differenza di quantita e comunque un fatto da spiegare; il suo "Esito prezzo" resta NON VALUTABILE perche manca il prezzo di vendita. E NON VALUTABILE nel complesso solo il caso opposto, "Solo scarico", cioe un codice scaricato che non compare in questa fattura. Le colonne "Esito quantita" ed "Esito prezzo" restano separate per capire quale dei due controlli e fallito.</t>
  </si>
  <si>
    <t xml:space="preserve">ASSUNZIONI</t>
  </si>
  <si>
    <t xml:space="preserve">Nessun dato dubbio e stato assunto senza verifica. Le quantita ricostruite - le righe in cui nel PDF la descrizione si sovrappone alla colonna Quantita - sono elencate una per una nel foglio "Righe da verificare": ognuna e stata ricontrollata sul PDF e riscontrata con il calcolo importo = quantita x prezzo x sconto, che torna al centesimo. Tutto cio che non e leggibile o abbinabile con certezza e elencato nello stesso foglio e non e stato interpretato.</t>
  </si>
</sst>
</file>

<file path=xl/styles.xml><?xml version="1.0" encoding="utf-8"?>
<styleSheet xmlns="http://schemas.openxmlformats.org/spreadsheetml/2006/main">
  <numFmts count="4">
    <numFmt numFmtId="164" formatCode="General"/>
    <numFmt numFmtId="165" formatCode="#,##0"/>
    <numFmt numFmtId="166" formatCode="#,##0.00"/>
    <numFmt numFmtId="167" formatCode="#,##0.0000"/>
  </numFmts>
  <fonts count="10">
    <font>
      <sz val="11"/>
      <color theme="1"/>
      <name val="Calibri"/>
      <family val="2"/>
      <charset val="1"/>
    </font>
    <font>
      <sz val="10"/>
      <name val="Arial"/>
      <family val="0"/>
    </font>
    <font>
      <sz val="10"/>
      <name val="Arial"/>
      <family val="0"/>
    </font>
    <font>
      <sz val="10"/>
      <name val="Arial"/>
      <family val="0"/>
    </font>
    <font>
      <b val="true"/>
      <sz val="13"/>
      <name val="Arial"/>
      <family val="0"/>
      <charset val="1"/>
    </font>
    <font>
      <b val="true"/>
      <sz val="10"/>
      <color rgb="FFFFFFFF"/>
      <name val="Arial"/>
      <family val="0"/>
      <charset val="1"/>
    </font>
    <font>
      <sz val="10"/>
      <name val="Arial"/>
      <family val="0"/>
      <charset val="1"/>
    </font>
    <font>
      <b val="true"/>
      <sz val="10"/>
      <name val="Arial"/>
      <family val="0"/>
      <charset val="1"/>
    </font>
    <font>
      <sz val="10"/>
      <color rgb="FF008000"/>
      <name val="Arial"/>
      <family val="0"/>
      <charset val="1"/>
    </font>
    <font>
      <b val="true"/>
      <sz val="12"/>
      <name val="Arial"/>
      <family val="0"/>
      <charset val="1"/>
    </font>
  </fonts>
  <fills count="3">
    <fill>
      <patternFill patternType="none"/>
    </fill>
    <fill>
      <patternFill patternType="gray125"/>
    </fill>
    <fill>
      <patternFill patternType="solid">
        <fgColor rgb="FF1F3864"/>
        <bgColor rgb="FF333333"/>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2" borderId="1" xfId="0" applyFont="true" applyBorder="true" applyAlignment="true" applyProtection="false">
      <alignment horizontal="center" vertical="center" textRotation="0" wrapText="fals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5" fontId="7" fillId="0" borderId="1" xfId="0" applyFont="true" applyBorder="true" applyAlignment="true" applyProtection="false">
      <alignment horizontal="center" vertical="bottom" textRotation="0" wrapText="false" indent="0" shrinkToFit="false"/>
      <protection locked="true" hidden="false"/>
    </xf>
    <xf numFmtId="164" fontId="6" fillId="0" borderId="1" xfId="0" applyFont="true" applyBorder="true" applyAlignment="true" applyProtection="false">
      <alignment horizontal="general" vertical="top" textRotation="0" wrapText="true" indent="0" shrinkToFit="false"/>
      <protection locked="true" hidden="false"/>
    </xf>
    <xf numFmtId="166" fontId="7" fillId="0" borderId="1" xfId="0" applyFont="true" applyBorder="true" applyAlignment="true" applyProtection="false">
      <alignment horizontal="center" vertical="bottom" textRotation="0" wrapText="false" indent="0" shrinkToFit="false"/>
      <protection locked="true" hidden="false"/>
    </xf>
    <xf numFmtId="164" fontId="5" fillId="2" borderId="1" xfId="0" applyFont="true" applyBorder="true" applyAlignment="true" applyProtection="false">
      <alignment horizontal="center" vertical="center" textRotation="0" wrapText="true" indent="0" shrinkToFit="false"/>
      <protection locked="true" hidden="false"/>
    </xf>
    <xf numFmtId="164" fontId="6" fillId="0" borderId="1" xfId="0" applyFont="true" applyBorder="true" applyAlignment="true" applyProtection="false">
      <alignment horizontal="general" vertical="top" textRotation="0" wrapText="false" indent="0" shrinkToFit="false"/>
      <protection locked="true" hidden="false"/>
    </xf>
    <xf numFmtId="165" fontId="6" fillId="0" borderId="1" xfId="0" applyFont="true" applyBorder="true" applyAlignment="true" applyProtection="false">
      <alignment horizontal="general" vertical="top" textRotation="0" wrapText="false" indent="0" shrinkToFit="false"/>
      <protection locked="true" hidden="false"/>
    </xf>
    <xf numFmtId="166" fontId="6" fillId="0" borderId="1" xfId="0" applyFont="true" applyBorder="true" applyAlignment="true" applyProtection="false">
      <alignment horizontal="general" vertical="top" textRotation="0" wrapText="false" indent="0" shrinkToFit="false"/>
      <protection locked="true" hidden="false"/>
    </xf>
    <xf numFmtId="167" fontId="6" fillId="0" borderId="1" xfId="0" applyFont="true" applyBorder="true" applyAlignment="true" applyProtection="false">
      <alignment horizontal="general" vertical="top" textRotation="0" wrapText="false" indent="0" shrinkToFit="false"/>
      <protection locked="true" hidden="false"/>
    </xf>
    <xf numFmtId="164" fontId="6" fillId="0" borderId="1" xfId="0" applyFont="true" applyBorder="true" applyAlignment="true" applyProtection="false">
      <alignment horizontal="center"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7" fillId="0" borderId="0" xfId="0" applyFont="true" applyBorder="false" applyAlignment="false" applyProtection="false">
      <alignment horizontal="general" vertical="bottom" textRotation="0" wrapText="false" indent="0" shrinkToFit="false"/>
      <protection locked="true" hidden="false"/>
    </xf>
    <xf numFmtId="166" fontId="7" fillId="0" borderId="0" xfId="0" applyFont="true" applyBorder="false" applyAlignment="false" applyProtection="false">
      <alignment horizontal="general" vertical="bottom" textRotation="0" wrapText="false" indent="0" shrinkToFit="false"/>
      <protection locked="true" hidden="false"/>
    </xf>
    <xf numFmtId="164" fontId="8" fillId="0" borderId="1" xfId="0" applyFont="true" applyBorder="true" applyAlignment="true" applyProtection="false">
      <alignment horizontal="general" vertical="top" textRotation="0" wrapText="false" indent="0" shrinkToFit="false"/>
      <protection locked="true" hidden="false"/>
    </xf>
    <xf numFmtId="164" fontId="8" fillId="0" borderId="1" xfId="0" applyFont="true" applyBorder="true" applyAlignment="true" applyProtection="false">
      <alignment horizontal="general" vertical="top" textRotation="0" wrapText="true" indent="0" shrinkToFit="false"/>
      <protection locked="true" hidden="false"/>
    </xf>
    <xf numFmtId="165" fontId="8" fillId="0" borderId="1" xfId="0" applyFont="true" applyBorder="true" applyAlignment="true" applyProtection="false">
      <alignment horizontal="general" vertical="top" textRotation="0" wrapText="false" indent="0" shrinkToFit="false"/>
      <protection locked="true" hidden="false"/>
    </xf>
    <xf numFmtId="166" fontId="8" fillId="0" borderId="1" xfId="0" applyFont="true" applyBorder="true" applyAlignment="true" applyProtection="false">
      <alignment horizontal="general" vertical="top" textRotation="0" wrapText="false" indent="0" shrinkToFit="false"/>
      <protection locked="true" hidden="false"/>
    </xf>
    <xf numFmtId="167" fontId="8" fillId="0" borderId="1" xfId="0" applyFont="true" applyBorder="true" applyAlignment="true" applyProtection="false">
      <alignment horizontal="general" vertical="top"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4">
    <dxf>
      <fill>
        <patternFill patternType="solid">
          <fgColor rgb="FF1F3864"/>
          <bgColor rgb="FF000000"/>
        </patternFill>
      </fill>
    </dxf>
    <dxf>
      <fill>
        <patternFill patternType="solid">
          <bgColor rgb="FF000000"/>
        </patternFill>
      </fill>
    </dxf>
    <dxf>
      <fill>
        <patternFill patternType="solid">
          <fgColor rgb="FFFFFFFF"/>
          <bgColor rgb="FF000000"/>
        </patternFill>
      </fill>
    </dxf>
    <dxf>
      <fill>
        <patternFill patternType="solid">
          <fgColor rgb="FF008000"/>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1F3864"/>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file>

<file path=xl/drawings/drawing3.xml><?xml version="1.0" encoding="utf-8"?>
<xdr:wsDr xmlns:xdr="http://schemas.openxmlformats.org/drawingml/2006/spreadsheetDrawing" xmlns:a="http://schemas.openxmlformats.org/drawingml/2006/main" xmlns:r="http://schemas.openxmlformats.org/officeDocument/2006/relationships"/>
</file>

<file path=xl/drawings/drawing4.xml><?xml version="1.0" encoding="utf-8"?>
<xdr:wsDr xmlns:xdr="http://schemas.openxmlformats.org/drawingml/2006/spreadsheetDrawing" xmlns:a="http://schemas.openxmlformats.org/drawingml/2006/main" xmlns:r="http://schemas.openxmlformats.org/officeDocument/2006/relationships"/>
</file>

<file path=xl/drawings/drawing5.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_rels/sheet3.xml.rels><?xml version="1.0" encoding="UTF-8"?>
<Relationships xmlns="http://schemas.openxmlformats.org/package/2006/relationships"><Relationship Id="rId1" Type="http://schemas.openxmlformats.org/officeDocument/2006/relationships/drawing" Target="../drawings/drawing2.xml"/>
</Relationships>
</file>

<file path=xl/worksheets/_rels/sheet4.xml.rels><?xml version="1.0" encoding="UTF-8"?>
<Relationships xmlns="http://schemas.openxmlformats.org/package/2006/relationships"><Relationship Id="rId1" Type="http://schemas.openxmlformats.org/officeDocument/2006/relationships/drawing" Target="../drawings/drawing3.xml"/>
</Relationships>
</file>

<file path=xl/worksheets/_rels/sheet5.xml.rels><?xml version="1.0" encoding="UTF-8"?>
<Relationships xmlns="http://schemas.openxmlformats.org/package/2006/relationships"><Relationship Id="rId1" Type="http://schemas.openxmlformats.org/officeDocument/2006/relationships/drawing" Target="../drawings/drawing4.xml"/>
</Relationships>
</file>

<file path=xl/worksheets/_rels/sheet6.xml.rels><?xml version="1.0" encoding="UTF-8"?>
<Relationships xmlns="http://schemas.openxmlformats.org/package/2006/relationships"><Relationship Id="rId1" Type="http://schemas.openxmlformats.org/officeDocument/2006/relationships/drawing" Target="../drawings/drawing5.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19"/>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2"/>
    <col collapsed="false" customWidth="true" hidden="false" outlineLevel="0" max="2" min="2" style="0" width="16"/>
    <col collapsed="false" customWidth="true" hidden="false" outlineLevel="0" max="3" min="3" style="0" width="92"/>
  </cols>
  <sheetData>
    <row r="1" customFormat="false" ht="16.15" hidden="false" customHeight="false" outlineLevel="0" collapsed="false">
      <c r="A1" s="1" t="s">
        <v>0</v>
      </c>
    </row>
    <row r="3" customFormat="false" ht="15" hidden="false" customHeight="false" outlineLevel="0" collapsed="false">
      <c r="A3" s="2" t="s">
        <v>1</v>
      </c>
      <c r="B3" s="2" t="s">
        <v>2</v>
      </c>
      <c r="C3" s="2" t="s">
        <v>3</v>
      </c>
    </row>
    <row r="4" customFormat="false" ht="30" hidden="false" customHeight="true" outlineLevel="0" collapsed="false">
      <c r="A4" s="3" t="s">
        <v>4</v>
      </c>
      <c r="B4" s="4" t="n">
        <v>560</v>
      </c>
      <c r="C4" s="5" t="s">
        <v>5</v>
      </c>
    </row>
    <row r="5" customFormat="false" ht="30" hidden="false" customHeight="true" outlineLevel="0" collapsed="false">
      <c r="A5" s="3" t="s">
        <v>6</v>
      </c>
      <c r="B5" s="4" t="n">
        <v>856</v>
      </c>
      <c r="C5" s="5"/>
    </row>
    <row r="6" customFormat="false" ht="30" hidden="false" customHeight="true" outlineLevel="0" collapsed="false">
      <c r="A6" s="3" t="s">
        <v>7</v>
      </c>
      <c r="B6" s="6" t="n">
        <v>15887.89</v>
      </c>
      <c r="C6" s="5" t="s">
        <v>8</v>
      </c>
    </row>
    <row r="7" customFormat="false" ht="30" hidden="false" customHeight="true" outlineLevel="0" collapsed="false">
      <c r="A7" s="3" t="s">
        <v>9</v>
      </c>
      <c r="B7" s="4" t="n">
        <v>592</v>
      </c>
      <c r="C7" s="5" t="s">
        <v>10</v>
      </c>
    </row>
    <row r="8" customFormat="false" ht="30" hidden="false" customHeight="true" outlineLevel="0" collapsed="false">
      <c r="A8" s="3" t="s">
        <v>11</v>
      </c>
      <c r="B8" s="4" t="n">
        <v>742</v>
      </c>
      <c r="C8" s="5" t="s">
        <v>12</v>
      </c>
    </row>
    <row r="9" customFormat="false" ht="30" hidden="false" customHeight="true" outlineLevel="0" collapsed="false">
      <c r="A9" s="3" t="s">
        <v>13</v>
      </c>
      <c r="B9" s="6" t="n">
        <v>21737.32</v>
      </c>
      <c r="C9" s="5" t="s">
        <v>14</v>
      </c>
    </row>
    <row r="10" customFormat="false" ht="30" hidden="false" customHeight="true" outlineLevel="0" collapsed="false">
      <c r="A10" s="3" t="s">
        <v>15</v>
      </c>
      <c r="B10" s="4" t="n">
        <v>473</v>
      </c>
      <c r="C10" s="5"/>
    </row>
    <row r="11" customFormat="false" ht="30" hidden="false" customHeight="true" outlineLevel="0" collapsed="false">
      <c r="A11" s="3" t="s">
        <v>16</v>
      </c>
      <c r="B11" s="4" t="n">
        <v>231</v>
      </c>
      <c r="C11" s="5" t="s">
        <v>17</v>
      </c>
    </row>
    <row r="12" customFormat="false" ht="30" hidden="false" customHeight="true" outlineLevel="0" collapsed="false">
      <c r="A12" s="3" t="s">
        <v>18</v>
      </c>
      <c r="B12" s="4" t="n">
        <v>242</v>
      </c>
      <c r="C12" s="5" t="s">
        <v>19</v>
      </c>
    </row>
    <row r="13" customFormat="false" ht="30" hidden="false" customHeight="true" outlineLevel="0" collapsed="false">
      <c r="A13" s="3" t="s">
        <v>20</v>
      </c>
      <c r="B13" s="4" t="n">
        <v>286</v>
      </c>
      <c r="C13" s="5" t="s">
        <v>21</v>
      </c>
    </row>
    <row r="14" customFormat="false" ht="30" hidden="false" customHeight="true" outlineLevel="0" collapsed="false">
      <c r="A14" s="3" t="s">
        <v>22</v>
      </c>
      <c r="B14" s="6" t="n">
        <v>326</v>
      </c>
      <c r="C14" s="5" t="s">
        <v>23</v>
      </c>
    </row>
    <row r="15" customFormat="false" ht="30" hidden="false" customHeight="true" outlineLevel="0" collapsed="false">
      <c r="A15" s="3" t="s">
        <v>24</v>
      </c>
      <c r="B15" s="4" t="n">
        <v>176</v>
      </c>
      <c r="C15" s="5" t="s">
        <v>25</v>
      </c>
    </row>
    <row r="16" customFormat="false" ht="30" hidden="false" customHeight="true" outlineLevel="0" collapsed="false">
      <c r="A16" s="3" t="s">
        <v>26</v>
      </c>
      <c r="B16" s="4" t="n">
        <v>297</v>
      </c>
      <c r="C16" s="5"/>
    </row>
    <row r="17" customFormat="false" ht="30" hidden="false" customHeight="true" outlineLevel="0" collapsed="false">
      <c r="A17" s="3" t="s">
        <v>27</v>
      </c>
      <c r="B17" s="4" t="n">
        <v>287</v>
      </c>
      <c r="C17" s="5" t="s">
        <v>28</v>
      </c>
    </row>
    <row r="18" customFormat="false" ht="30" hidden="false" customHeight="true" outlineLevel="0" collapsed="false">
      <c r="A18" s="3" t="s">
        <v>29</v>
      </c>
      <c r="B18" s="4" t="n">
        <v>14</v>
      </c>
      <c r="C18" s="5" t="s">
        <v>30</v>
      </c>
    </row>
    <row r="19" customFormat="false" ht="30" hidden="false" customHeight="true" outlineLevel="0" collapsed="false">
      <c r="A19" s="3" t="s">
        <v>31</v>
      </c>
      <c r="B19" s="4" t="n">
        <v>51</v>
      </c>
      <c r="C19" s="5" t="s">
        <v>32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V76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4" ySplit="1" topLeftCell="E2" activePane="bottomRight" state="frozen"/>
      <selection pane="topLeft" activeCell="A1" activeCellId="0" sqref="A1"/>
      <selection pane="topRight" activeCell="E1" activeCellId="0" sqref="E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24"/>
    <col collapsed="false" customWidth="true" hidden="false" outlineLevel="0" max="2" min="2" style="0" width="22"/>
    <col collapsed="false" customWidth="true" hidden="false" outlineLevel="0" max="3" min="3" style="0" width="24"/>
    <col collapsed="false" customWidth="true" hidden="false" outlineLevel="0" max="4" min="4" style="0" width="44"/>
    <col collapsed="false" customWidth="true" hidden="false" outlineLevel="0" max="5" min="5" style="0" width="20"/>
    <col collapsed="false" customWidth="true" hidden="false" outlineLevel="0" max="7" min="6" style="0" width="12"/>
    <col collapsed="false" customWidth="true" hidden="false" outlineLevel="0" max="9" min="8" style="0" width="13"/>
    <col collapsed="false" customWidth="true" hidden="false" outlineLevel="0" max="11" min="10" style="0" width="15"/>
    <col collapsed="false" customWidth="true" hidden="false" outlineLevel="0" max="17" min="12" style="0" width="13"/>
    <col collapsed="false" customWidth="true" hidden="false" outlineLevel="0" max="19" min="18" style="0" width="14"/>
    <col collapsed="false" customWidth="true" hidden="false" outlineLevel="0" max="20" min="20" style="0" width="16"/>
    <col collapsed="false" customWidth="true" hidden="false" outlineLevel="0" max="22" min="21" style="0" width="60"/>
  </cols>
  <sheetData>
    <row r="1" customFormat="false" ht="33.75" hidden="false" customHeight="true" outlineLevel="0" collapsed="false">
      <c r="A1" s="7" t="s">
        <v>33</v>
      </c>
      <c r="B1" s="7" t="s">
        <v>34</v>
      </c>
      <c r="C1" s="7" t="s">
        <v>35</v>
      </c>
      <c r="D1" s="7" t="s">
        <v>36</v>
      </c>
      <c r="E1" s="7" t="s">
        <v>37</v>
      </c>
      <c r="F1" s="7" t="s">
        <v>38</v>
      </c>
      <c r="G1" s="7" t="s">
        <v>39</v>
      </c>
      <c r="H1" s="7" t="s">
        <v>40</v>
      </c>
      <c r="I1" s="7" t="s">
        <v>41</v>
      </c>
      <c r="J1" s="7" t="s">
        <v>42</v>
      </c>
      <c r="K1" s="7" t="s">
        <v>43</v>
      </c>
      <c r="L1" s="7" t="s">
        <v>44</v>
      </c>
      <c r="M1" s="7" t="s">
        <v>45</v>
      </c>
      <c r="N1" s="7" t="s">
        <v>46</v>
      </c>
      <c r="O1" s="7" t="s">
        <v>47</v>
      </c>
      <c r="P1" s="7" t="s">
        <v>48</v>
      </c>
      <c r="Q1" s="7" t="s">
        <v>49</v>
      </c>
      <c r="R1" s="7" t="s">
        <v>50</v>
      </c>
      <c r="S1" s="7" t="s">
        <v>51</v>
      </c>
      <c r="T1" s="7" t="s">
        <v>52</v>
      </c>
      <c r="U1" s="7" t="s">
        <v>53</v>
      </c>
      <c r="V1" s="7" t="s">
        <v>54</v>
      </c>
    </row>
    <row r="2" customFormat="false" ht="15" hidden="false" customHeight="false" outlineLevel="0" collapsed="false">
      <c r="A2" s="8" t="s">
        <v>55</v>
      </c>
      <c r="B2" s="8" t="s">
        <v>56</v>
      </c>
      <c r="C2" s="8" t="s">
        <v>57</v>
      </c>
      <c r="D2" s="5" t="s">
        <v>58</v>
      </c>
      <c r="E2" s="8" t="s">
        <v>59</v>
      </c>
      <c r="F2" s="9" t="n">
        <v>1</v>
      </c>
      <c r="G2" s="9" t="n">
        <v>1</v>
      </c>
      <c r="H2" s="9" t="n">
        <f aca="false">F2-G2</f>
        <v>0</v>
      </c>
      <c r="I2" s="9" t="n">
        <f aca="false">MAX(H2,0)</f>
        <v>0</v>
      </c>
      <c r="J2" s="10" t="n">
        <v>1.39</v>
      </c>
      <c r="K2" s="10" t="n">
        <v>3.69</v>
      </c>
      <c r="L2" s="11" t="n">
        <f aca="false">IFERROR(J2/F2,"")</f>
        <v>1.39</v>
      </c>
      <c r="M2" s="11" t="n">
        <v>1.39</v>
      </c>
      <c r="N2" s="11" t="n">
        <v>1.39</v>
      </c>
      <c r="O2" s="11" t="n">
        <f aca="false">IFERROR(K2/G2,"")</f>
        <v>3.69</v>
      </c>
      <c r="P2" s="11" t="n">
        <v>3.69</v>
      </c>
      <c r="Q2" s="11" t="n">
        <v>3.69</v>
      </c>
      <c r="R2" s="12" t="str">
        <f aca="false">IF(F2=0,"NON VALUTABILE",IF(H2=0,"OK","ANOMALIA"))</f>
        <v>OK</v>
      </c>
      <c r="S2" s="12" t="str">
        <f aca="false">IF(OR(F2=0,G2=0),"NON VALUTABILE",IF(P2&lt;=N2,"ANOMALIA","OK"))</f>
        <v>OK</v>
      </c>
      <c r="T2" s="12" t="str">
        <f aca="false">IF(F2=0,"NON VALUTABILE",IF(OR(R2="ANOMALIA",S2="ANOMALIA"),"ANOMALIA","OK"))</f>
        <v>OK</v>
      </c>
      <c r="U2" s="5" t="str">
        <f aca="false">IF(F2=0,"Scaricato ma non presente in questa fattura: puo venire da giacenza pregressa o da altro fornitore. Non conteggiato come anomalia.",IF(G2=0,"Acquistato e mai scaricato nel periodo. ","")&amp;IF(AND(G2&gt;0,H2&lt;&gt;0),"Quantita acquistata diversa da quantita scaricata. ","")&amp;IF(AND(G2&gt;0,P2&lt;=N2),"Almeno una vendita a prezzo pari o inferiore al costo di acquisto (confronta col. N con col. P). ",""))</f>
        <v/>
      </c>
      <c r="V2" s="5"/>
    </row>
    <row r="3" customFormat="false" ht="15" hidden="false" customHeight="false" outlineLevel="0" collapsed="false">
      <c r="A3" s="8" t="s">
        <v>60</v>
      </c>
      <c r="B3" s="8" t="s">
        <v>61</v>
      </c>
      <c r="C3" s="8" t="s">
        <v>62</v>
      </c>
      <c r="D3" s="5" t="s">
        <v>63</v>
      </c>
      <c r="E3" s="8" t="s">
        <v>59</v>
      </c>
      <c r="F3" s="9" t="n">
        <v>1</v>
      </c>
      <c r="G3" s="9" t="n">
        <v>1</v>
      </c>
      <c r="H3" s="9" t="n">
        <f aca="false">F3-G3</f>
        <v>0</v>
      </c>
      <c r="I3" s="9" t="n">
        <f aca="false">MAX(H3,0)</f>
        <v>0</v>
      </c>
      <c r="J3" s="10" t="n">
        <v>3.47</v>
      </c>
      <c r="K3" s="10" t="n">
        <v>4.92</v>
      </c>
      <c r="L3" s="11" t="n">
        <f aca="false">IFERROR(J3/F3,"")</f>
        <v>3.47</v>
      </c>
      <c r="M3" s="11" t="n">
        <v>3.47</v>
      </c>
      <c r="N3" s="11" t="n">
        <v>3.47</v>
      </c>
      <c r="O3" s="11" t="n">
        <f aca="false">IFERROR(K3/G3,"")</f>
        <v>4.92</v>
      </c>
      <c r="P3" s="11" t="n">
        <v>4.92</v>
      </c>
      <c r="Q3" s="11" t="n">
        <v>4.92</v>
      </c>
      <c r="R3" s="12" t="str">
        <f aca="false">IF(F3=0,"NON VALUTABILE",IF(H3=0,"OK","ANOMALIA"))</f>
        <v>OK</v>
      </c>
      <c r="S3" s="12" t="str">
        <f aca="false">IF(OR(F3=0,G3=0),"NON VALUTABILE",IF(P3&lt;=N3,"ANOMALIA","OK"))</f>
        <v>OK</v>
      </c>
      <c r="T3" s="12" t="str">
        <f aca="false">IF(F3=0,"NON VALUTABILE",IF(OR(R3="ANOMALIA",S3="ANOMALIA"),"ANOMALIA","OK"))</f>
        <v>OK</v>
      </c>
      <c r="U3" s="5" t="str">
        <f aca="false">IF(F3=0,"Scaricato ma non presente in questa fattura: puo venire da giacenza pregressa o da altro fornitore. Non conteggiato come anomalia.",IF(G3=0,"Acquistato e mai scaricato nel periodo. ","")&amp;IF(AND(G3&gt;0,H3&lt;&gt;0),"Quantita acquistata diversa da quantita scaricata. ","")&amp;IF(AND(G3&gt;0,P3&lt;=N3),"Almeno una vendita a prezzo pari o inferiore al costo di acquisto (confronta col. N con col. P). ",""))</f>
        <v/>
      </c>
      <c r="V3" s="5"/>
    </row>
    <row r="4" customFormat="false" ht="23.85" hidden="false" customHeight="false" outlineLevel="0" collapsed="false">
      <c r="A4" s="8" t="s">
        <v>64</v>
      </c>
      <c r="B4" s="8" t="s">
        <v>65</v>
      </c>
      <c r="C4" s="8" t="s">
        <v>66</v>
      </c>
      <c r="D4" s="5" t="s">
        <v>67</v>
      </c>
      <c r="E4" s="8" t="s">
        <v>59</v>
      </c>
      <c r="F4" s="9" t="n">
        <v>11</v>
      </c>
      <c r="G4" s="9" t="n">
        <v>2</v>
      </c>
      <c r="H4" s="9" t="n">
        <f aca="false">F4-G4</f>
        <v>9</v>
      </c>
      <c r="I4" s="9" t="n">
        <f aca="false">MAX(H4,0)</f>
        <v>9</v>
      </c>
      <c r="J4" s="10" t="n">
        <v>19.52</v>
      </c>
      <c r="K4" s="10" t="n">
        <v>26.64</v>
      </c>
      <c r="L4" s="11" t="n">
        <f aca="false">IFERROR(J4/F4,"")</f>
        <v>1.77454545454545</v>
      </c>
      <c r="M4" s="11" t="n">
        <v>1.77</v>
      </c>
      <c r="N4" s="11" t="n">
        <v>1.775</v>
      </c>
      <c r="O4" s="11" t="n">
        <f aca="false">IFERROR(K4/G4,"")</f>
        <v>13.32</v>
      </c>
      <c r="P4" s="11" t="n">
        <v>3.69</v>
      </c>
      <c r="Q4" s="11" t="n">
        <v>22.95</v>
      </c>
      <c r="R4" s="12" t="str">
        <f aca="false">IF(F4=0,"NON VALUTABILE",IF(H4=0,"OK","ANOMALIA"))</f>
        <v>ANOMALIA</v>
      </c>
      <c r="S4" s="12" t="str">
        <f aca="false">IF(OR(F4=0,G4=0),"NON VALUTABILE",IF(P4&lt;=N4,"ANOMALIA","OK"))</f>
        <v>OK</v>
      </c>
      <c r="T4" s="12" t="str">
        <f aca="false">IF(F4=0,"NON VALUTABILE",IF(OR(R4="ANOMALIA",S4="ANOMALIA"),"ANOMALIA","OK"))</f>
        <v>ANOMALIA</v>
      </c>
      <c r="U4" s="5" t="str">
        <f aca="false">IF(F4=0,"Scaricato ma non presente in questa fattura: puo venire da giacenza pregressa o da altro fornitore. Non conteggiato come anomalia.",IF(G4=0,"Acquistato e mai scaricato nel periodo. ","")&amp;IF(AND(G4&gt;0,H4&lt;&gt;0),"Quantita acquistata diversa da quantita scaricata. ","")&amp;IF(AND(G4&gt;0,P4&lt;=N4),"Almeno una vendita a prezzo pari o inferiore al costo di acquisto (confronta col. N con col. P). ",""))</f>
        <v>Quantita acquistata diversa da quantita scaricata. </v>
      </c>
      <c r="V4" s="5" t="s">
        <v>68</v>
      </c>
    </row>
    <row r="5" customFormat="false" ht="15" hidden="false" customHeight="false" outlineLevel="0" collapsed="false">
      <c r="A5" s="8" t="s">
        <v>69</v>
      </c>
      <c r="B5" s="8" t="s">
        <v>70</v>
      </c>
      <c r="C5" s="8" t="s">
        <v>71</v>
      </c>
      <c r="D5" s="5" t="s">
        <v>72</v>
      </c>
      <c r="E5" s="8" t="s">
        <v>59</v>
      </c>
      <c r="F5" s="9" t="n">
        <v>1</v>
      </c>
      <c r="G5" s="9" t="n">
        <v>1</v>
      </c>
      <c r="H5" s="9" t="n">
        <f aca="false">F5-G5</f>
        <v>0</v>
      </c>
      <c r="I5" s="9" t="n">
        <f aca="false">MAX(H5,0)</f>
        <v>0</v>
      </c>
      <c r="J5" s="10" t="n">
        <v>1.51</v>
      </c>
      <c r="K5" s="10" t="n">
        <v>2.05</v>
      </c>
      <c r="L5" s="11" t="n">
        <f aca="false">IFERROR(J5/F5,"")</f>
        <v>1.51</v>
      </c>
      <c r="M5" s="11" t="n">
        <v>1.51</v>
      </c>
      <c r="N5" s="11" t="n">
        <v>1.51</v>
      </c>
      <c r="O5" s="11" t="n">
        <f aca="false">IFERROR(K5/G5,"")</f>
        <v>2.05</v>
      </c>
      <c r="P5" s="11" t="n">
        <v>2.05</v>
      </c>
      <c r="Q5" s="11" t="n">
        <v>2.05</v>
      </c>
      <c r="R5" s="12" t="str">
        <f aca="false">IF(F5=0,"NON VALUTABILE",IF(H5=0,"OK","ANOMALIA"))</f>
        <v>OK</v>
      </c>
      <c r="S5" s="12" t="str">
        <f aca="false">IF(OR(F5=0,G5=0),"NON VALUTABILE",IF(P5&lt;=N5,"ANOMALIA","OK"))</f>
        <v>OK</v>
      </c>
      <c r="T5" s="12" t="str">
        <f aca="false">IF(F5=0,"NON VALUTABILE",IF(OR(R5="ANOMALIA",S5="ANOMALIA"),"ANOMALIA","OK"))</f>
        <v>OK</v>
      </c>
      <c r="U5" s="5" t="str">
        <f aca="false">IF(F5=0,"Scaricato ma non presente in questa fattura: puo venire da giacenza pregressa o da altro fornitore. Non conteggiato come anomalia.",IF(G5=0,"Acquistato e mai scaricato nel periodo. ","")&amp;IF(AND(G5&gt;0,H5&lt;&gt;0),"Quantita acquistata diversa da quantita scaricata. ","")&amp;IF(AND(G5&gt;0,P5&lt;=N5),"Almeno una vendita a prezzo pari o inferiore al costo di acquisto (confronta col. N con col. P). ",""))</f>
        <v/>
      </c>
      <c r="V5" s="5"/>
    </row>
    <row r="6" customFormat="false" ht="15" hidden="false" customHeight="false" outlineLevel="0" collapsed="false">
      <c r="A6" s="8" t="s">
        <v>73</v>
      </c>
      <c r="B6" s="8" t="s">
        <v>74</v>
      </c>
      <c r="C6" s="8" t="s">
        <v>75</v>
      </c>
      <c r="D6" s="5" t="s">
        <v>76</v>
      </c>
      <c r="E6" s="8" t="s">
        <v>59</v>
      </c>
      <c r="F6" s="9" t="n">
        <v>2</v>
      </c>
      <c r="G6" s="9" t="n">
        <v>2</v>
      </c>
      <c r="H6" s="9" t="n">
        <f aca="false">F6-G6</f>
        <v>0</v>
      </c>
      <c r="I6" s="9" t="n">
        <f aca="false">MAX(H6,0)</f>
        <v>0</v>
      </c>
      <c r="J6" s="10" t="n">
        <v>4.94</v>
      </c>
      <c r="K6" s="10" t="n">
        <v>9.43</v>
      </c>
      <c r="L6" s="11" t="n">
        <f aca="false">IFERROR(J6/F6,"")</f>
        <v>2.47</v>
      </c>
      <c r="M6" s="11" t="n">
        <v>2.47</v>
      </c>
      <c r="N6" s="11" t="n">
        <v>2.47</v>
      </c>
      <c r="O6" s="11" t="n">
        <f aca="false">IFERROR(K6/G6,"")</f>
        <v>4.715</v>
      </c>
      <c r="P6" s="11" t="n">
        <v>3.69</v>
      </c>
      <c r="Q6" s="11" t="n">
        <v>5.74</v>
      </c>
      <c r="R6" s="12" t="str">
        <f aca="false">IF(F6=0,"NON VALUTABILE",IF(H6=0,"OK","ANOMALIA"))</f>
        <v>OK</v>
      </c>
      <c r="S6" s="12" t="str">
        <f aca="false">IF(OR(F6=0,G6=0),"NON VALUTABILE",IF(P6&lt;=N6,"ANOMALIA","OK"))</f>
        <v>OK</v>
      </c>
      <c r="T6" s="12" t="str">
        <f aca="false">IF(F6=0,"NON VALUTABILE",IF(OR(R6="ANOMALIA",S6="ANOMALIA"),"ANOMALIA","OK"))</f>
        <v>OK</v>
      </c>
      <c r="U6" s="5" t="str">
        <f aca="false">IF(F6=0,"Scaricato ma non presente in questa fattura: puo venire da giacenza pregressa o da altro fornitore. Non conteggiato come anomalia.",IF(G6=0,"Acquistato e mai scaricato nel periodo. ","")&amp;IF(AND(G6&gt;0,H6&lt;&gt;0),"Quantita acquistata diversa da quantita scaricata. ","")&amp;IF(AND(G6&gt;0,P6&lt;=N6),"Almeno una vendita a prezzo pari o inferiore al costo di acquisto (confronta col. N con col. P). ",""))</f>
        <v/>
      </c>
      <c r="V6" s="5" t="s">
        <v>77</v>
      </c>
    </row>
    <row r="7" customFormat="false" ht="15" hidden="false" customHeight="false" outlineLevel="0" collapsed="false">
      <c r="A7" s="8" t="s">
        <v>78</v>
      </c>
      <c r="B7" s="8" t="s">
        <v>79</v>
      </c>
      <c r="C7" s="8" t="s">
        <v>80</v>
      </c>
      <c r="D7" s="5" t="s">
        <v>81</v>
      </c>
      <c r="E7" s="8" t="s">
        <v>59</v>
      </c>
      <c r="F7" s="9" t="n">
        <v>1</v>
      </c>
      <c r="G7" s="9" t="n">
        <v>1</v>
      </c>
      <c r="H7" s="9" t="n">
        <f aca="false">F7-G7</f>
        <v>0</v>
      </c>
      <c r="I7" s="9" t="n">
        <f aca="false">MAX(H7,0)</f>
        <v>0</v>
      </c>
      <c r="J7" s="10" t="n">
        <v>2.28</v>
      </c>
      <c r="K7" s="10" t="n">
        <v>4.16</v>
      </c>
      <c r="L7" s="11" t="n">
        <f aca="false">IFERROR(J7/F7,"")</f>
        <v>2.28</v>
      </c>
      <c r="M7" s="11" t="n">
        <v>2.28</v>
      </c>
      <c r="N7" s="11" t="n">
        <v>2.28</v>
      </c>
      <c r="O7" s="11" t="n">
        <f aca="false">IFERROR(K7/G7,"")</f>
        <v>4.16</v>
      </c>
      <c r="P7" s="11" t="n">
        <v>4.16</v>
      </c>
      <c r="Q7" s="11" t="n">
        <v>4.16</v>
      </c>
      <c r="R7" s="12" t="str">
        <f aca="false">IF(F7=0,"NON VALUTABILE",IF(H7=0,"OK","ANOMALIA"))</f>
        <v>OK</v>
      </c>
      <c r="S7" s="12" t="str">
        <f aca="false">IF(OR(F7=0,G7=0),"NON VALUTABILE",IF(P7&lt;=N7,"ANOMALIA","OK"))</f>
        <v>OK</v>
      </c>
      <c r="T7" s="12" t="str">
        <f aca="false">IF(F7=0,"NON VALUTABILE",IF(OR(R7="ANOMALIA",S7="ANOMALIA"),"ANOMALIA","OK"))</f>
        <v>OK</v>
      </c>
      <c r="U7" s="5" t="str">
        <f aca="false">IF(F7=0,"Scaricato ma non presente in questa fattura: puo venire da giacenza pregressa o da altro fornitore. Non conteggiato come anomalia.",IF(G7=0,"Acquistato e mai scaricato nel periodo. ","")&amp;IF(AND(G7&gt;0,H7&lt;&gt;0),"Quantita acquistata diversa da quantita scaricata. ","")&amp;IF(AND(G7&gt;0,P7&lt;=N7),"Almeno una vendita a prezzo pari o inferiore al costo di acquisto (confronta col. N con col. P). ",""))</f>
        <v/>
      </c>
      <c r="V7" s="5"/>
    </row>
    <row r="8" customFormat="false" ht="15" hidden="false" customHeight="false" outlineLevel="0" collapsed="false">
      <c r="A8" s="8" t="s">
        <v>82</v>
      </c>
      <c r="B8" s="8" t="s">
        <v>83</v>
      </c>
      <c r="C8" s="8" t="s">
        <v>84</v>
      </c>
      <c r="D8" s="5" t="s">
        <v>85</v>
      </c>
      <c r="E8" s="8" t="s">
        <v>59</v>
      </c>
      <c r="F8" s="9" t="n">
        <v>1</v>
      </c>
      <c r="G8" s="9" t="n">
        <v>1</v>
      </c>
      <c r="H8" s="9" t="n">
        <f aca="false">F8-G8</f>
        <v>0</v>
      </c>
      <c r="I8" s="9" t="n">
        <f aca="false">MAX(H8,0)</f>
        <v>0</v>
      </c>
      <c r="J8" s="10" t="n">
        <v>2.81</v>
      </c>
      <c r="K8" s="10" t="n">
        <v>5.74</v>
      </c>
      <c r="L8" s="11" t="n">
        <f aca="false">IFERROR(J8/F8,"")</f>
        <v>2.81</v>
      </c>
      <c r="M8" s="11" t="n">
        <v>2.81</v>
      </c>
      <c r="N8" s="11" t="n">
        <v>2.81</v>
      </c>
      <c r="O8" s="11" t="n">
        <f aca="false">IFERROR(K8/G8,"")</f>
        <v>5.74</v>
      </c>
      <c r="P8" s="11" t="n">
        <v>5.74</v>
      </c>
      <c r="Q8" s="11" t="n">
        <v>5.74</v>
      </c>
      <c r="R8" s="12" t="str">
        <f aca="false">IF(F8=0,"NON VALUTABILE",IF(H8=0,"OK","ANOMALIA"))</f>
        <v>OK</v>
      </c>
      <c r="S8" s="12" t="str">
        <f aca="false">IF(OR(F8=0,G8=0),"NON VALUTABILE",IF(P8&lt;=N8,"ANOMALIA","OK"))</f>
        <v>OK</v>
      </c>
      <c r="T8" s="12" t="str">
        <f aca="false">IF(F8=0,"NON VALUTABILE",IF(OR(R8="ANOMALIA",S8="ANOMALIA"),"ANOMALIA","OK"))</f>
        <v>OK</v>
      </c>
      <c r="U8" s="5" t="str">
        <f aca="false">IF(F8=0,"Scaricato ma non presente in questa fattura: puo venire da giacenza pregressa o da altro fornitore. Non conteggiato come anomalia.",IF(G8=0,"Acquistato e mai scaricato nel periodo. ","")&amp;IF(AND(G8&gt;0,H8&lt;&gt;0),"Quantita acquistata diversa da quantita scaricata. ","")&amp;IF(AND(G8&gt;0,P8&lt;=N8),"Almeno una vendita a prezzo pari o inferiore al costo di acquisto (confronta col. N con col. P). ",""))</f>
        <v/>
      </c>
      <c r="V8" s="5"/>
    </row>
    <row r="9" customFormat="false" ht="15" hidden="false" customHeight="false" outlineLevel="0" collapsed="false">
      <c r="A9" s="8" t="s">
        <v>86</v>
      </c>
      <c r="B9" s="8" t="s">
        <v>87</v>
      </c>
      <c r="C9" s="8" t="s">
        <v>88</v>
      </c>
      <c r="D9" s="5" t="s">
        <v>89</v>
      </c>
      <c r="E9" s="8" t="s">
        <v>59</v>
      </c>
      <c r="F9" s="9" t="n">
        <v>1</v>
      </c>
      <c r="G9" s="9" t="n">
        <v>1</v>
      </c>
      <c r="H9" s="9" t="n">
        <f aca="false">F9-G9</f>
        <v>0</v>
      </c>
      <c r="I9" s="9" t="n">
        <f aca="false">MAX(H9,0)</f>
        <v>0</v>
      </c>
      <c r="J9" s="10" t="n">
        <v>2.45</v>
      </c>
      <c r="K9" s="10" t="n">
        <v>4.92</v>
      </c>
      <c r="L9" s="11" t="n">
        <f aca="false">IFERROR(J9/F9,"")</f>
        <v>2.45</v>
      </c>
      <c r="M9" s="11" t="n">
        <v>2.45</v>
      </c>
      <c r="N9" s="11" t="n">
        <v>2.45</v>
      </c>
      <c r="O9" s="11" t="n">
        <f aca="false">IFERROR(K9/G9,"")</f>
        <v>4.92</v>
      </c>
      <c r="P9" s="11" t="n">
        <v>4.92</v>
      </c>
      <c r="Q9" s="11" t="n">
        <v>4.92</v>
      </c>
      <c r="R9" s="12" t="str">
        <f aca="false">IF(F9=0,"NON VALUTABILE",IF(H9=0,"OK","ANOMALIA"))</f>
        <v>OK</v>
      </c>
      <c r="S9" s="12" t="str">
        <f aca="false">IF(OR(F9=0,G9=0),"NON VALUTABILE",IF(P9&lt;=N9,"ANOMALIA","OK"))</f>
        <v>OK</v>
      </c>
      <c r="T9" s="12" t="str">
        <f aca="false">IF(F9=0,"NON VALUTABILE",IF(OR(R9="ANOMALIA",S9="ANOMALIA"),"ANOMALIA","OK"))</f>
        <v>OK</v>
      </c>
      <c r="U9" s="5" t="str">
        <f aca="false">IF(F9=0,"Scaricato ma non presente in questa fattura: puo venire da giacenza pregressa o da altro fornitore. Non conteggiato come anomalia.",IF(G9=0,"Acquistato e mai scaricato nel periodo. ","")&amp;IF(AND(G9&gt;0,H9&lt;&gt;0),"Quantita acquistata diversa da quantita scaricata. ","")&amp;IF(AND(G9&gt;0,P9&lt;=N9),"Almeno una vendita a prezzo pari o inferiore al costo di acquisto (confronta col. N con col. P). ",""))</f>
        <v/>
      </c>
      <c r="V9" s="5"/>
    </row>
    <row r="10" customFormat="false" ht="15" hidden="false" customHeight="false" outlineLevel="0" collapsed="false">
      <c r="A10" s="8" t="s">
        <v>90</v>
      </c>
      <c r="B10" s="8" t="s">
        <v>91</v>
      </c>
      <c r="C10" s="8" t="s">
        <v>92</v>
      </c>
      <c r="D10" s="5" t="s">
        <v>93</v>
      </c>
      <c r="E10" s="8" t="s">
        <v>59</v>
      </c>
      <c r="F10" s="9" t="n">
        <v>1</v>
      </c>
      <c r="G10" s="9" t="n">
        <v>1</v>
      </c>
      <c r="H10" s="9" t="n">
        <f aca="false">F10-G10</f>
        <v>0</v>
      </c>
      <c r="I10" s="9" t="n">
        <f aca="false">MAX(H10,0)</f>
        <v>0</v>
      </c>
      <c r="J10" s="10" t="n">
        <v>9.22</v>
      </c>
      <c r="K10" s="10" t="n">
        <v>13.19</v>
      </c>
      <c r="L10" s="11" t="n">
        <f aca="false">IFERROR(J10/F10,"")</f>
        <v>9.22</v>
      </c>
      <c r="M10" s="11" t="n">
        <v>9.22</v>
      </c>
      <c r="N10" s="11" t="n">
        <v>9.22</v>
      </c>
      <c r="O10" s="11" t="n">
        <f aca="false">IFERROR(K10/G10,"")</f>
        <v>13.19</v>
      </c>
      <c r="P10" s="11" t="n">
        <v>13.19</v>
      </c>
      <c r="Q10" s="11" t="n">
        <v>13.19</v>
      </c>
      <c r="R10" s="12" t="str">
        <f aca="false">IF(F10=0,"NON VALUTABILE",IF(H10=0,"OK","ANOMALIA"))</f>
        <v>OK</v>
      </c>
      <c r="S10" s="12" t="str">
        <f aca="false">IF(OR(F10=0,G10=0),"NON VALUTABILE",IF(P10&lt;=N10,"ANOMALIA","OK"))</f>
        <v>OK</v>
      </c>
      <c r="T10" s="12" t="str">
        <f aca="false">IF(F10=0,"NON VALUTABILE",IF(OR(R10="ANOMALIA",S10="ANOMALIA"),"ANOMALIA","OK"))</f>
        <v>OK</v>
      </c>
      <c r="U10" s="5" t="str">
        <f aca="false">IF(F10=0,"Scaricato ma non presente in questa fattura: puo venire da giacenza pregressa o da altro fornitore. Non conteggiato come anomalia.",IF(G10=0,"Acquistato e mai scaricato nel periodo. ","")&amp;IF(AND(G10&gt;0,H10&lt;&gt;0),"Quantita acquistata diversa da quantita scaricata. ","")&amp;IF(AND(G10&gt;0,P10&lt;=N10),"Almeno una vendita a prezzo pari o inferiore al costo di acquisto (confronta col. N con col. P). ",""))</f>
        <v/>
      </c>
      <c r="V10" s="5"/>
    </row>
    <row r="11" customFormat="false" ht="15" hidden="false" customHeight="false" outlineLevel="0" collapsed="false">
      <c r="A11" s="8" t="s">
        <v>94</v>
      </c>
      <c r="B11" s="8" t="s">
        <v>95</v>
      </c>
      <c r="C11" s="8" t="s">
        <v>96</v>
      </c>
      <c r="D11" s="5" t="s">
        <v>97</v>
      </c>
      <c r="E11" s="8" t="s">
        <v>59</v>
      </c>
      <c r="F11" s="9" t="n">
        <v>2</v>
      </c>
      <c r="G11" s="9" t="n">
        <v>1</v>
      </c>
      <c r="H11" s="9" t="n">
        <f aca="false">F11-G11</f>
        <v>1</v>
      </c>
      <c r="I11" s="9" t="n">
        <f aca="false">MAX(H11,0)</f>
        <v>1</v>
      </c>
      <c r="J11" s="10" t="n">
        <v>6.05</v>
      </c>
      <c r="K11" s="10" t="n">
        <v>5.33</v>
      </c>
      <c r="L11" s="11" t="n">
        <f aca="false">IFERROR(J11/F11,"")</f>
        <v>3.025</v>
      </c>
      <c r="M11" s="11" t="n">
        <v>3.025</v>
      </c>
      <c r="N11" s="11" t="n">
        <v>3.025</v>
      </c>
      <c r="O11" s="11" t="n">
        <f aca="false">IFERROR(K11/G11,"")</f>
        <v>5.33</v>
      </c>
      <c r="P11" s="11" t="n">
        <v>5.33</v>
      </c>
      <c r="Q11" s="11" t="n">
        <v>5.33</v>
      </c>
      <c r="R11" s="12" t="str">
        <f aca="false">IF(F11=0,"NON VALUTABILE",IF(H11=0,"OK","ANOMALIA"))</f>
        <v>ANOMALIA</v>
      </c>
      <c r="S11" s="12" t="str">
        <f aca="false">IF(OR(F11=0,G11=0),"NON VALUTABILE",IF(P11&lt;=N11,"ANOMALIA","OK"))</f>
        <v>OK</v>
      </c>
      <c r="T11" s="12" t="str">
        <f aca="false">IF(F11=0,"NON VALUTABILE",IF(OR(R11="ANOMALIA",S11="ANOMALIA"),"ANOMALIA","OK"))</f>
        <v>ANOMALIA</v>
      </c>
      <c r="U11" s="5" t="str">
        <f aca="false">IF(F11=0,"Scaricato ma non presente in questa fattura: puo venire da giacenza pregressa o da altro fornitore. Non conteggiato come anomalia.",IF(G11=0,"Acquistato e mai scaricato nel periodo. ","")&amp;IF(AND(G11&gt;0,H11&lt;&gt;0),"Quantita acquistata diversa da quantita scaricata. ","")&amp;IF(AND(G11&gt;0,P11&lt;=N11),"Almeno una vendita a prezzo pari o inferiore al costo di acquisto (confronta col. N con col. P). ",""))</f>
        <v>Quantita acquistata diversa da quantita scaricata. </v>
      </c>
      <c r="V11" s="5"/>
    </row>
    <row r="12" customFormat="false" ht="15" hidden="false" customHeight="false" outlineLevel="0" collapsed="false">
      <c r="A12" s="8" t="s">
        <v>98</v>
      </c>
      <c r="B12" s="8" t="s">
        <v>99</v>
      </c>
      <c r="C12" s="8" t="s">
        <v>100</v>
      </c>
      <c r="D12" s="5" t="s">
        <v>101</v>
      </c>
      <c r="E12" s="8" t="s">
        <v>59</v>
      </c>
      <c r="F12" s="9" t="n">
        <v>1</v>
      </c>
      <c r="G12" s="9" t="n">
        <v>1</v>
      </c>
      <c r="H12" s="9" t="n">
        <f aca="false">F12-G12</f>
        <v>0</v>
      </c>
      <c r="I12" s="9" t="n">
        <f aca="false">MAX(H12,0)</f>
        <v>0</v>
      </c>
      <c r="J12" s="10" t="n">
        <v>7.31</v>
      </c>
      <c r="K12" s="10" t="n">
        <v>9.84</v>
      </c>
      <c r="L12" s="11" t="n">
        <f aca="false">IFERROR(J12/F12,"")</f>
        <v>7.31</v>
      </c>
      <c r="M12" s="11" t="n">
        <v>7.31</v>
      </c>
      <c r="N12" s="11" t="n">
        <v>7.31</v>
      </c>
      <c r="O12" s="11" t="n">
        <f aca="false">IFERROR(K12/G12,"")</f>
        <v>9.84</v>
      </c>
      <c r="P12" s="11" t="n">
        <v>9.84</v>
      </c>
      <c r="Q12" s="11" t="n">
        <v>9.84</v>
      </c>
      <c r="R12" s="12" t="str">
        <f aca="false">IF(F12=0,"NON VALUTABILE",IF(H12=0,"OK","ANOMALIA"))</f>
        <v>OK</v>
      </c>
      <c r="S12" s="12" t="str">
        <f aca="false">IF(OR(F12=0,G12=0),"NON VALUTABILE",IF(P12&lt;=N12,"ANOMALIA","OK"))</f>
        <v>OK</v>
      </c>
      <c r="T12" s="12" t="str">
        <f aca="false">IF(F12=0,"NON VALUTABILE",IF(OR(R12="ANOMALIA",S12="ANOMALIA"),"ANOMALIA","OK"))</f>
        <v>OK</v>
      </c>
      <c r="U12" s="5" t="str">
        <f aca="false">IF(F12=0,"Scaricato ma non presente in questa fattura: puo venire da giacenza pregressa o da altro fornitore. Non conteggiato come anomalia.",IF(G12=0,"Acquistato e mai scaricato nel periodo. ","")&amp;IF(AND(G12&gt;0,H12&lt;&gt;0),"Quantita acquistata diversa da quantita scaricata. ","")&amp;IF(AND(G12&gt;0,P12&lt;=N12),"Almeno una vendita a prezzo pari o inferiore al costo di acquisto (confronta col. N con col. P). ",""))</f>
        <v/>
      </c>
      <c r="V12" s="5"/>
    </row>
    <row r="13" customFormat="false" ht="15" hidden="false" customHeight="false" outlineLevel="0" collapsed="false">
      <c r="A13" s="8" t="s">
        <v>102</v>
      </c>
      <c r="B13" s="8" t="s">
        <v>103</v>
      </c>
      <c r="C13" s="8" t="s">
        <v>104</v>
      </c>
      <c r="D13" s="5" t="s">
        <v>105</v>
      </c>
      <c r="E13" s="8" t="s">
        <v>59</v>
      </c>
      <c r="F13" s="9" t="n">
        <v>1</v>
      </c>
      <c r="G13" s="9" t="n">
        <v>1</v>
      </c>
      <c r="H13" s="9" t="n">
        <f aca="false">F13-G13</f>
        <v>0</v>
      </c>
      <c r="I13" s="9" t="n">
        <f aca="false">MAX(H13,0)</f>
        <v>0</v>
      </c>
      <c r="J13" s="10" t="n">
        <v>2.05</v>
      </c>
      <c r="K13" s="10" t="n">
        <v>4.1</v>
      </c>
      <c r="L13" s="11" t="n">
        <f aca="false">IFERROR(J13/F13,"")</f>
        <v>2.05</v>
      </c>
      <c r="M13" s="11" t="n">
        <v>2.05</v>
      </c>
      <c r="N13" s="11" t="n">
        <v>2.05</v>
      </c>
      <c r="O13" s="11" t="n">
        <f aca="false">IFERROR(K13/G13,"")</f>
        <v>4.1</v>
      </c>
      <c r="P13" s="11" t="n">
        <v>4.1</v>
      </c>
      <c r="Q13" s="11" t="n">
        <v>4.1</v>
      </c>
      <c r="R13" s="12" t="str">
        <f aca="false">IF(F13=0,"NON VALUTABILE",IF(H13=0,"OK","ANOMALIA"))</f>
        <v>OK</v>
      </c>
      <c r="S13" s="12" t="str">
        <f aca="false">IF(OR(F13=0,G13=0),"NON VALUTABILE",IF(P13&lt;=N13,"ANOMALIA","OK"))</f>
        <v>OK</v>
      </c>
      <c r="T13" s="12" t="str">
        <f aca="false">IF(F13=0,"NON VALUTABILE",IF(OR(R13="ANOMALIA",S13="ANOMALIA"),"ANOMALIA","OK"))</f>
        <v>OK</v>
      </c>
      <c r="U13" s="5" t="str">
        <f aca="false">IF(F13=0,"Scaricato ma non presente in questa fattura: puo venire da giacenza pregressa o da altro fornitore. Non conteggiato come anomalia.",IF(G13=0,"Acquistato e mai scaricato nel periodo. ","")&amp;IF(AND(G13&gt;0,H13&lt;&gt;0),"Quantita acquistata diversa da quantita scaricata. ","")&amp;IF(AND(G13&gt;0,P13&lt;=N13),"Almeno una vendita a prezzo pari o inferiore al costo di acquisto (confronta col. N con col. P). ",""))</f>
        <v/>
      </c>
      <c r="V13" s="5"/>
    </row>
    <row r="14" customFormat="false" ht="15" hidden="false" customHeight="false" outlineLevel="0" collapsed="false">
      <c r="A14" s="8" t="s">
        <v>106</v>
      </c>
      <c r="B14" s="8" t="s">
        <v>107</v>
      </c>
      <c r="C14" s="8" t="s">
        <v>108</v>
      </c>
      <c r="D14" s="5" t="s">
        <v>109</v>
      </c>
      <c r="E14" s="8" t="s">
        <v>59</v>
      </c>
      <c r="F14" s="9" t="n">
        <v>1</v>
      </c>
      <c r="G14" s="9" t="n">
        <v>1</v>
      </c>
      <c r="H14" s="9" t="n">
        <f aca="false">F14-G14</f>
        <v>0</v>
      </c>
      <c r="I14" s="9" t="n">
        <f aca="false">MAX(H14,0)</f>
        <v>0</v>
      </c>
      <c r="J14" s="10" t="n">
        <v>4.16</v>
      </c>
      <c r="K14" s="10" t="n">
        <v>6.56</v>
      </c>
      <c r="L14" s="11" t="n">
        <f aca="false">IFERROR(J14/F14,"")</f>
        <v>4.16</v>
      </c>
      <c r="M14" s="11" t="n">
        <v>4.16</v>
      </c>
      <c r="N14" s="11" t="n">
        <v>4.16</v>
      </c>
      <c r="O14" s="11" t="n">
        <f aca="false">IFERROR(K14/G14,"")</f>
        <v>6.56</v>
      </c>
      <c r="P14" s="11" t="n">
        <v>6.56</v>
      </c>
      <c r="Q14" s="11" t="n">
        <v>6.56</v>
      </c>
      <c r="R14" s="12" t="str">
        <f aca="false">IF(F14=0,"NON VALUTABILE",IF(H14=0,"OK","ANOMALIA"))</f>
        <v>OK</v>
      </c>
      <c r="S14" s="12" t="str">
        <f aca="false">IF(OR(F14=0,G14=0),"NON VALUTABILE",IF(P14&lt;=N14,"ANOMALIA","OK"))</f>
        <v>OK</v>
      </c>
      <c r="T14" s="12" t="str">
        <f aca="false">IF(F14=0,"NON VALUTABILE",IF(OR(R14="ANOMALIA",S14="ANOMALIA"),"ANOMALIA","OK"))</f>
        <v>OK</v>
      </c>
      <c r="U14" s="5" t="str">
        <f aca="false">IF(F14=0,"Scaricato ma non presente in questa fattura: puo venire da giacenza pregressa o da altro fornitore. Non conteggiato come anomalia.",IF(G14=0,"Acquistato e mai scaricato nel periodo. ","")&amp;IF(AND(G14&gt;0,H14&lt;&gt;0),"Quantita acquistata diversa da quantita scaricata. ","")&amp;IF(AND(G14&gt;0,P14&lt;=N14),"Almeno una vendita a prezzo pari o inferiore al costo di acquisto (confronta col. N con col. P). ",""))</f>
        <v/>
      </c>
      <c r="V14" s="5"/>
    </row>
    <row r="15" customFormat="false" ht="15" hidden="false" customHeight="false" outlineLevel="0" collapsed="false">
      <c r="A15" s="8" t="s">
        <v>110</v>
      </c>
      <c r="B15" s="8" t="s">
        <v>111</v>
      </c>
      <c r="C15" s="8" t="s">
        <v>112</v>
      </c>
      <c r="D15" s="5" t="s">
        <v>113</v>
      </c>
      <c r="E15" s="8" t="s">
        <v>59</v>
      </c>
      <c r="F15" s="9" t="n">
        <v>2</v>
      </c>
      <c r="G15" s="9" t="n">
        <v>2</v>
      </c>
      <c r="H15" s="9" t="n">
        <f aca="false">F15-G15</f>
        <v>0</v>
      </c>
      <c r="I15" s="9" t="n">
        <f aca="false">MAX(H15,0)</f>
        <v>0</v>
      </c>
      <c r="J15" s="10" t="n">
        <v>6.32</v>
      </c>
      <c r="K15" s="10" t="n">
        <v>15.58</v>
      </c>
      <c r="L15" s="11" t="n">
        <f aca="false">IFERROR(J15/F15,"")</f>
        <v>3.16</v>
      </c>
      <c r="M15" s="11" t="n">
        <v>3.16</v>
      </c>
      <c r="N15" s="11" t="n">
        <v>3.16</v>
      </c>
      <c r="O15" s="11" t="n">
        <f aca="false">IFERROR(K15/G15,"")</f>
        <v>7.79</v>
      </c>
      <c r="P15" s="11" t="n">
        <v>7.38</v>
      </c>
      <c r="Q15" s="11" t="n">
        <v>8.2</v>
      </c>
      <c r="R15" s="12" t="str">
        <f aca="false">IF(F15=0,"NON VALUTABILE",IF(H15=0,"OK","ANOMALIA"))</f>
        <v>OK</v>
      </c>
      <c r="S15" s="12" t="str">
        <f aca="false">IF(OR(F15=0,G15=0),"NON VALUTABILE",IF(P15&lt;=N15,"ANOMALIA","OK"))</f>
        <v>OK</v>
      </c>
      <c r="T15" s="12" t="str">
        <f aca="false">IF(F15=0,"NON VALUTABILE",IF(OR(R15="ANOMALIA",S15="ANOMALIA"),"ANOMALIA","OK"))</f>
        <v>OK</v>
      </c>
      <c r="U15" s="5" t="str">
        <f aca="false">IF(F15=0,"Scaricato ma non presente in questa fattura: puo venire da giacenza pregressa o da altro fornitore. Non conteggiato come anomalia.",IF(G15=0,"Acquistato e mai scaricato nel periodo. ","")&amp;IF(AND(G15&gt;0,H15&lt;&gt;0),"Quantita acquistata diversa da quantita scaricata. ","")&amp;IF(AND(G15&gt;0,P15&lt;=N15),"Almeno una vendita a prezzo pari o inferiore al costo di acquisto (confronta col. N con col. P). ",""))</f>
        <v/>
      </c>
      <c r="V15" s="5" t="s">
        <v>77</v>
      </c>
    </row>
    <row r="16" customFormat="false" ht="15" hidden="false" customHeight="false" outlineLevel="0" collapsed="false">
      <c r="A16" s="8" t="s">
        <v>114</v>
      </c>
      <c r="B16" s="8" t="s">
        <v>115</v>
      </c>
      <c r="C16" s="8" t="s">
        <v>116</v>
      </c>
      <c r="D16" s="5" t="s">
        <v>117</v>
      </c>
      <c r="E16" s="8" t="s">
        <v>59</v>
      </c>
      <c r="F16" s="9" t="n">
        <v>1</v>
      </c>
      <c r="G16" s="9" t="n">
        <v>1</v>
      </c>
      <c r="H16" s="9" t="n">
        <f aca="false">F16-G16</f>
        <v>0</v>
      </c>
      <c r="I16" s="9" t="n">
        <f aca="false">MAX(H16,0)</f>
        <v>0</v>
      </c>
      <c r="J16" s="10" t="n">
        <v>4.8</v>
      </c>
      <c r="K16" s="10" t="n">
        <v>7.8</v>
      </c>
      <c r="L16" s="11" t="n">
        <f aca="false">IFERROR(J16/F16,"")</f>
        <v>4.8</v>
      </c>
      <c r="M16" s="11" t="n">
        <v>4.8</v>
      </c>
      <c r="N16" s="11" t="n">
        <v>4.8</v>
      </c>
      <c r="O16" s="11" t="n">
        <f aca="false">IFERROR(K16/G16,"")</f>
        <v>7.8</v>
      </c>
      <c r="P16" s="11" t="n">
        <v>7.8</v>
      </c>
      <c r="Q16" s="11" t="n">
        <v>7.8</v>
      </c>
      <c r="R16" s="12" t="str">
        <f aca="false">IF(F16=0,"NON VALUTABILE",IF(H16=0,"OK","ANOMALIA"))</f>
        <v>OK</v>
      </c>
      <c r="S16" s="12" t="str">
        <f aca="false">IF(OR(F16=0,G16=0),"NON VALUTABILE",IF(P16&lt;=N16,"ANOMALIA","OK"))</f>
        <v>OK</v>
      </c>
      <c r="T16" s="12" t="str">
        <f aca="false">IF(F16=0,"NON VALUTABILE",IF(OR(R16="ANOMALIA",S16="ANOMALIA"),"ANOMALIA","OK"))</f>
        <v>OK</v>
      </c>
      <c r="U16" s="5" t="str">
        <f aca="false">IF(F16=0,"Scaricato ma non presente in questa fattura: puo venire da giacenza pregressa o da altro fornitore. Non conteggiato come anomalia.",IF(G16=0,"Acquistato e mai scaricato nel periodo. ","")&amp;IF(AND(G16&gt;0,H16&lt;&gt;0),"Quantita acquistata diversa da quantita scaricata. ","")&amp;IF(AND(G16&gt;0,P16&lt;=N16),"Almeno una vendita a prezzo pari o inferiore al costo di acquisto (confronta col. N con col. P). ",""))</f>
        <v/>
      </c>
      <c r="V16" s="5"/>
    </row>
    <row r="17" customFormat="false" ht="15" hidden="false" customHeight="false" outlineLevel="0" collapsed="false">
      <c r="A17" s="8" t="s">
        <v>118</v>
      </c>
      <c r="B17" s="8" t="s">
        <v>119</v>
      </c>
      <c r="C17" s="8" t="s">
        <v>120</v>
      </c>
      <c r="D17" s="5" t="s">
        <v>121</v>
      </c>
      <c r="E17" s="8" t="s">
        <v>59</v>
      </c>
      <c r="F17" s="9" t="n">
        <v>2</v>
      </c>
      <c r="G17" s="9" t="n">
        <v>2</v>
      </c>
      <c r="H17" s="9" t="n">
        <f aca="false">F17-G17</f>
        <v>0</v>
      </c>
      <c r="I17" s="9" t="n">
        <f aca="false">MAX(H17,0)</f>
        <v>0</v>
      </c>
      <c r="J17" s="10" t="n">
        <v>6.32</v>
      </c>
      <c r="K17" s="10" t="n">
        <v>12.3</v>
      </c>
      <c r="L17" s="11" t="n">
        <f aca="false">IFERROR(J17/F17,"")</f>
        <v>3.16</v>
      </c>
      <c r="M17" s="11" t="n">
        <v>3.16</v>
      </c>
      <c r="N17" s="11" t="n">
        <v>3.16</v>
      </c>
      <c r="O17" s="11" t="n">
        <f aca="false">IFERROR(K17/G17,"")</f>
        <v>6.15</v>
      </c>
      <c r="P17" s="11" t="n">
        <v>5.74</v>
      </c>
      <c r="Q17" s="11" t="n">
        <v>6.56</v>
      </c>
      <c r="R17" s="12" t="str">
        <f aca="false">IF(F17=0,"NON VALUTABILE",IF(H17=0,"OK","ANOMALIA"))</f>
        <v>OK</v>
      </c>
      <c r="S17" s="12" t="str">
        <f aca="false">IF(OR(F17=0,G17=0),"NON VALUTABILE",IF(P17&lt;=N17,"ANOMALIA","OK"))</f>
        <v>OK</v>
      </c>
      <c r="T17" s="12" t="str">
        <f aca="false">IF(F17=0,"NON VALUTABILE",IF(OR(R17="ANOMALIA",S17="ANOMALIA"),"ANOMALIA","OK"))</f>
        <v>OK</v>
      </c>
      <c r="U17" s="5" t="str">
        <f aca="false">IF(F17=0,"Scaricato ma non presente in questa fattura: puo venire da giacenza pregressa o da altro fornitore. Non conteggiato come anomalia.",IF(G17=0,"Acquistato e mai scaricato nel periodo. ","")&amp;IF(AND(G17&gt;0,H17&lt;&gt;0),"Quantita acquistata diversa da quantita scaricata. ","")&amp;IF(AND(G17&gt;0,P17&lt;=N17),"Almeno una vendita a prezzo pari o inferiore al costo di acquisto (confronta col. N con col. P). ",""))</f>
        <v/>
      </c>
      <c r="V17" s="5" t="s">
        <v>77</v>
      </c>
    </row>
    <row r="18" customFormat="false" ht="15" hidden="false" customHeight="false" outlineLevel="0" collapsed="false">
      <c r="A18" s="8" t="s">
        <v>122</v>
      </c>
      <c r="B18" s="8" t="s">
        <v>123</v>
      </c>
      <c r="C18" s="8" t="s">
        <v>124</v>
      </c>
      <c r="D18" s="5" t="s">
        <v>125</v>
      </c>
      <c r="E18" s="8" t="s">
        <v>59</v>
      </c>
      <c r="F18" s="9" t="n">
        <v>1</v>
      </c>
      <c r="G18" s="9" t="n">
        <v>1</v>
      </c>
      <c r="H18" s="9" t="n">
        <f aca="false">F18-G18</f>
        <v>0</v>
      </c>
      <c r="I18" s="9" t="n">
        <f aca="false">MAX(H18,0)</f>
        <v>0</v>
      </c>
      <c r="J18" s="10" t="n">
        <v>7.21</v>
      </c>
      <c r="K18" s="10" t="n">
        <v>9.84</v>
      </c>
      <c r="L18" s="11" t="n">
        <f aca="false">IFERROR(J18/F18,"")</f>
        <v>7.21</v>
      </c>
      <c r="M18" s="11" t="n">
        <v>7.21</v>
      </c>
      <c r="N18" s="11" t="n">
        <v>7.21</v>
      </c>
      <c r="O18" s="11" t="n">
        <f aca="false">IFERROR(K18/G18,"")</f>
        <v>9.84</v>
      </c>
      <c r="P18" s="11" t="n">
        <v>9.84</v>
      </c>
      <c r="Q18" s="11" t="n">
        <v>9.84</v>
      </c>
      <c r="R18" s="12" t="str">
        <f aca="false">IF(F18=0,"NON VALUTABILE",IF(H18=0,"OK","ANOMALIA"))</f>
        <v>OK</v>
      </c>
      <c r="S18" s="12" t="str">
        <f aca="false">IF(OR(F18=0,G18=0),"NON VALUTABILE",IF(P18&lt;=N18,"ANOMALIA","OK"))</f>
        <v>OK</v>
      </c>
      <c r="T18" s="12" t="str">
        <f aca="false">IF(F18=0,"NON VALUTABILE",IF(OR(R18="ANOMALIA",S18="ANOMALIA"),"ANOMALIA","OK"))</f>
        <v>OK</v>
      </c>
      <c r="U18" s="5" t="str">
        <f aca="false">IF(F18=0,"Scaricato ma non presente in questa fattura: puo venire da giacenza pregressa o da altro fornitore. Non conteggiato come anomalia.",IF(G18=0,"Acquistato e mai scaricato nel periodo. ","")&amp;IF(AND(G18&gt;0,H18&lt;&gt;0),"Quantita acquistata diversa da quantita scaricata. ","")&amp;IF(AND(G18&gt;0,P18&lt;=N18),"Almeno una vendita a prezzo pari o inferiore al costo di acquisto (confronta col. N con col. P). ",""))</f>
        <v/>
      </c>
      <c r="V18" s="5"/>
    </row>
    <row r="19" customFormat="false" ht="15" hidden="false" customHeight="false" outlineLevel="0" collapsed="false">
      <c r="A19" s="8" t="s">
        <v>126</v>
      </c>
      <c r="B19" s="8" t="s">
        <v>127</v>
      </c>
      <c r="C19" s="8" t="s">
        <v>128</v>
      </c>
      <c r="D19" s="5" t="s">
        <v>129</v>
      </c>
      <c r="E19" s="8" t="s">
        <v>59</v>
      </c>
      <c r="F19" s="9" t="n">
        <v>1</v>
      </c>
      <c r="G19" s="9" t="n">
        <v>1</v>
      </c>
      <c r="H19" s="9" t="n">
        <f aca="false">F19-G19</f>
        <v>0</v>
      </c>
      <c r="I19" s="9" t="n">
        <f aca="false">MAX(H19,0)</f>
        <v>0</v>
      </c>
      <c r="J19" s="10" t="n">
        <v>4.42</v>
      </c>
      <c r="K19" s="10" t="n">
        <v>8.08</v>
      </c>
      <c r="L19" s="11" t="n">
        <f aca="false">IFERROR(J19/F19,"")</f>
        <v>4.42</v>
      </c>
      <c r="M19" s="11" t="n">
        <v>4.42</v>
      </c>
      <c r="N19" s="11" t="n">
        <v>4.42</v>
      </c>
      <c r="O19" s="11" t="n">
        <f aca="false">IFERROR(K19/G19,"")</f>
        <v>8.08</v>
      </c>
      <c r="P19" s="11" t="n">
        <v>8.08</v>
      </c>
      <c r="Q19" s="11" t="n">
        <v>8.08</v>
      </c>
      <c r="R19" s="12" t="str">
        <f aca="false">IF(F19=0,"NON VALUTABILE",IF(H19=0,"OK","ANOMALIA"))</f>
        <v>OK</v>
      </c>
      <c r="S19" s="12" t="str">
        <f aca="false">IF(OR(F19=0,G19=0),"NON VALUTABILE",IF(P19&lt;=N19,"ANOMALIA","OK"))</f>
        <v>OK</v>
      </c>
      <c r="T19" s="12" t="str">
        <f aca="false">IF(F19=0,"NON VALUTABILE",IF(OR(R19="ANOMALIA",S19="ANOMALIA"),"ANOMALIA","OK"))</f>
        <v>OK</v>
      </c>
      <c r="U19" s="5" t="str">
        <f aca="false">IF(F19=0,"Scaricato ma non presente in questa fattura: puo venire da giacenza pregressa o da altro fornitore. Non conteggiato come anomalia.",IF(G19=0,"Acquistato e mai scaricato nel periodo. ","")&amp;IF(AND(G19&gt;0,H19&lt;&gt;0),"Quantita acquistata diversa da quantita scaricata. ","")&amp;IF(AND(G19&gt;0,P19&lt;=N19),"Almeno una vendita a prezzo pari o inferiore al costo di acquisto (confronta col. N con col. P). ",""))</f>
        <v/>
      </c>
      <c r="V19" s="5"/>
    </row>
    <row r="20" customFormat="false" ht="15" hidden="false" customHeight="false" outlineLevel="0" collapsed="false">
      <c r="A20" s="8" t="s">
        <v>130</v>
      </c>
      <c r="B20" s="8" t="s">
        <v>131</v>
      </c>
      <c r="C20" s="8" t="s">
        <v>132</v>
      </c>
      <c r="D20" s="5" t="s">
        <v>125</v>
      </c>
      <c r="E20" s="8" t="s">
        <v>59</v>
      </c>
      <c r="F20" s="9" t="n">
        <v>1</v>
      </c>
      <c r="G20" s="9" t="n">
        <v>1</v>
      </c>
      <c r="H20" s="9" t="n">
        <f aca="false">F20-G20</f>
        <v>0</v>
      </c>
      <c r="I20" s="9" t="n">
        <f aca="false">MAX(H20,0)</f>
        <v>0</v>
      </c>
      <c r="J20" s="10" t="n">
        <v>4.49</v>
      </c>
      <c r="K20" s="10" t="n">
        <v>7.79</v>
      </c>
      <c r="L20" s="11" t="n">
        <f aca="false">IFERROR(J20/F20,"")</f>
        <v>4.49</v>
      </c>
      <c r="M20" s="11" t="n">
        <v>4.49</v>
      </c>
      <c r="N20" s="11" t="n">
        <v>4.49</v>
      </c>
      <c r="O20" s="11" t="n">
        <f aca="false">IFERROR(K20/G20,"")</f>
        <v>7.79</v>
      </c>
      <c r="P20" s="11" t="n">
        <v>7.79</v>
      </c>
      <c r="Q20" s="11" t="n">
        <v>7.79</v>
      </c>
      <c r="R20" s="12" t="str">
        <f aca="false">IF(F20=0,"NON VALUTABILE",IF(H20=0,"OK","ANOMALIA"))</f>
        <v>OK</v>
      </c>
      <c r="S20" s="12" t="str">
        <f aca="false">IF(OR(F20=0,G20=0),"NON VALUTABILE",IF(P20&lt;=N20,"ANOMALIA","OK"))</f>
        <v>OK</v>
      </c>
      <c r="T20" s="12" t="str">
        <f aca="false">IF(F20=0,"NON VALUTABILE",IF(OR(R20="ANOMALIA",S20="ANOMALIA"),"ANOMALIA","OK"))</f>
        <v>OK</v>
      </c>
      <c r="U20" s="5" t="str">
        <f aca="false">IF(F20=0,"Scaricato ma non presente in questa fattura: puo venire da giacenza pregressa o da altro fornitore. Non conteggiato come anomalia.",IF(G20=0,"Acquistato e mai scaricato nel periodo. ","")&amp;IF(AND(G20&gt;0,H20&lt;&gt;0),"Quantita acquistata diversa da quantita scaricata. ","")&amp;IF(AND(G20&gt;0,P20&lt;=N20),"Almeno una vendita a prezzo pari o inferiore al costo di acquisto (confronta col. N con col. P). ",""))</f>
        <v/>
      </c>
      <c r="V20" s="5"/>
    </row>
    <row r="21" customFormat="false" ht="15" hidden="false" customHeight="false" outlineLevel="0" collapsed="false">
      <c r="A21" s="8" t="s">
        <v>133</v>
      </c>
      <c r="B21" s="8" t="s">
        <v>134</v>
      </c>
      <c r="C21" s="8" t="s">
        <v>135</v>
      </c>
      <c r="D21" s="5" t="s">
        <v>125</v>
      </c>
      <c r="E21" s="8" t="s">
        <v>59</v>
      </c>
      <c r="F21" s="9" t="n">
        <v>1</v>
      </c>
      <c r="G21" s="9" t="n">
        <v>1</v>
      </c>
      <c r="H21" s="9" t="n">
        <f aca="false">F21-G21</f>
        <v>0</v>
      </c>
      <c r="I21" s="9" t="n">
        <f aca="false">MAX(H21,0)</f>
        <v>0</v>
      </c>
      <c r="J21" s="10" t="n">
        <v>1.65</v>
      </c>
      <c r="K21" s="10" t="n">
        <v>3.28</v>
      </c>
      <c r="L21" s="11" t="n">
        <f aca="false">IFERROR(J21/F21,"")</f>
        <v>1.65</v>
      </c>
      <c r="M21" s="11" t="n">
        <v>1.65</v>
      </c>
      <c r="N21" s="11" t="n">
        <v>1.65</v>
      </c>
      <c r="O21" s="11" t="n">
        <f aca="false">IFERROR(K21/G21,"")</f>
        <v>3.28</v>
      </c>
      <c r="P21" s="11" t="n">
        <v>3.28</v>
      </c>
      <c r="Q21" s="11" t="n">
        <v>3.28</v>
      </c>
      <c r="R21" s="12" t="str">
        <f aca="false">IF(F21=0,"NON VALUTABILE",IF(H21=0,"OK","ANOMALIA"))</f>
        <v>OK</v>
      </c>
      <c r="S21" s="12" t="str">
        <f aca="false">IF(OR(F21=0,G21=0),"NON VALUTABILE",IF(P21&lt;=N21,"ANOMALIA","OK"))</f>
        <v>OK</v>
      </c>
      <c r="T21" s="12" t="str">
        <f aca="false">IF(F21=0,"NON VALUTABILE",IF(OR(R21="ANOMALIA",S21="ANOMALIA"),"ANOMALIA","OK"))</f>
        <v>OK</v>
      </c>
      <c r="U21" s="5" t="str">
        <f aca="false">IF(F21=0,"Scaricato ma non presente in questa fattura: puo venire da giacenza pregressa o da altro fornitore. Non conteggiato come anomalia.",IF(G21=0,"Acquistato e mai scaricato nel periodo. ","")&amp;IF(AND(G21&gt;0,H21&lt;&gt;0),"Quantita acquistata diversa da quantita scaricata. ","")&amp;IF(AND(G21&gt;0,P21&lt;=N21),"Almeno una vendita a prezzo pari o inferiore al costo di acquisto (confronta col. N con col. P). ",""))</f>
        <v/>
      </c>
      <c r="V21" s="5"/>
    </row>
    <row r="22" customFormat="false" ht="15" hidden="false" customHeight="false" outlineLevel="0" collapsed="false">
      <c r="A22" s="8" t="s">
        <v>136</v>
      </c>
      <c r="B22" s="8" t="s">
        <v>137</v>
      </c>
      <c r="C22" s="8" t="s">
        <v>138</v>
      </c>
      <c r="D22" s="5" t="s">
        <v>139</v>
      </c>
      <c r="E22" s="8" t="s">
        <v>59</v>
      </c>
      <c r="F22" s="9" t="n">
        <v>2</v>
      </c>
      <c r="G22" s="9" t="n">
        <v>1</v>
      </c>
      <c r="H22" s="9" t="n">
        <f aca="false">F22-G22</f>
        <v>1</v>
      </c>
      <c r="I22" s="9" t="n">
        <f aca="false">MAX(H22,0)</f>
        <v>1</v>
      </c>
      <c r="J22" s="10" t="n">
        <v>8.36</v>
      </c>
      <c r="K22" s="10" t="n">
        <v>7.38</v>
      </c>
      <c r="L22" s="11" t="n">
        <f aca="false">IFERROR(J22/F22,"")</f>
        <v>4.18</v>
      </c>
      <c r="M22" s="11" t="n">
        <v>4.18</v>
      </c>
      <c r="N22" s="11" t="n">
        <v>4.18</v>
      </c>
      <c r="O22" s="11" t="n">
        <f aca="false">IFERROR(K22/G22,"")</f>
        <v>7.38</v>
      </c>
      <c r="P22" s="11" t="n">
        <v>7.38</v>
      </c>
      <c r="Q22" s="11" t="n">
        <v>7.38</v>
      </c>
      <c r="R22" s="12" t="str">
        <f aca="false">IF(F22=0,"NON VALUTABILE",IF(H22=0,"OK","ANOMALIA"))</f>
        <v>ANOMALIA</v>
      </c>
      <c r="S22" s="12" t="str">
        <f aca="false">IF(OR(F22=0,G22=0),"NON VALUTABILE",IF(P22&lt;=N22,"ANOMALIA","OK"))</f>
        <v>OK</v>
      </c>
      <c r="T22" s="12" t="str">
        <f aca="false">IF(F22=0,"NON VALUTABILE",IF(OR(R22="ANOMALIA",S22="ANOMALIA"),"ANOMALIA","OK"))</f>
        <v>ANOMALIA</v>
      </c>
      <c r="U22" s="5" t="str">
        <f aca="false">IF(F22=0,"Scaricato ma non presente in questa fattura: puo venire da giacenza pregressa o da altro fornitore. Non conteggiato come anomalia.",IF(G22=0,"Acquistato e mai scaricato nel periodo. ","")&amp;IF(AND(G22&gt;0,H22&lt;&gt;0),"Quantita acquistata diversa da quantita scaricata. ","")&amp;IF(AND(G22&gt;0,P22&lt;=N22),"Almeno una vendita a prezzo pari o inferiore al costo di acquisto (confronta col. N con col. P). ",""))</f>
        <v>Quantita acquistata diversa da quantita scaricata. </v>
      </c>
      <c r="V22" s="5"/>
    </row>
    <row r="23" customFormat="false" ht="15" hidden="false" customHeight="false" outlineLevel="0" collapsed="false">
      <c r="A23" s="8" t="s">
        <v>140</v>
      </c>
      <c r="B23" s="8" t="s">
        <v>141</v>
      </c>
      <c r="C23" s="8" t="s">
        <v>142</v>
      </c>
      <c r="D23" s="5" t="s">
        <v>125</v>
      </c>
      <c r="E23" s="8" t="s">
        <v>59</v>
      </c>
      <c r="F23" s="9" t="n">
        <v>1</v>
      </c>
      <c r="G23" s="9" t="n">
        <v>1</v>
      </c>
      <c r="H23" s="9" t="n">
        <f aca="false">F23-G23</f>
        <v>0</v>
      </c>
      <c r="I23" s="9" t="n">
        <f aca="false">MAX(H23,0)</f>
        <v>0</v>
      </c>
      <c r="J23" s="10" t="n">
        <v>3.69</v>
      </c>
      <c r="K23" s="10" t="n">
        <v>6.97</v>
      </c>
      <c r="L23" s="11" t="n">
        <f aca="false">IFERROR(J23/F23,"")</f>
        <v>3.69</v>
      </c>
      <c r="M23" s="11" t="n">
        <v>3.69</v>
      </c>
      <c r="N23" s="11" t="n">
        <v>3.69</v>
      </c>
      <c r="O23" s="11" t="n">
        <f aca="false">IFERROR(K23/G23,"")</f>
        <v>6.97</v>
      </c>
      <c r="P23" s="11" t="n">
        <v>6.97</v>
      </c>
      <c r="Q23" s="11" t="n">
        <v>6.97</v>
      </c>
      <c r="R23" s="12" t="str">
        <f aca="false">IF(F23=0,"NON VALUTABILE",IF(H23=0,"OK","ANOMALIA"))</f>
        <v>OK</v>
      </c>
      <c r="S23" s="12" t="str">
        <f aca="false">IF(OR(F23=0,G23=0),"NON VALUTABILE",IF(P23&lt;=N23,"ANOMALIA","OK"))</f>
        <v>OK</v>
      </c>
      <c r="T23" s="12" t="str">
        <f aca="false">IF(F23=0,"NON VALUTABILE",IF(OR(R23="ANOMALIA",S23="ANOMALIA"),"ANOMALIA","OK"))</f>
        <v>OK</v>
      </c>
      <c r="U23" s="5" t="str">
        <f aca="false">IF(F23=0,"Scaricato ma non presente in questa fattura: puo venire da giacenza pregressa o da altro fornitore. Non conteggiato come anomalia.",IF(G23=0,"Acquistato e mai scaricato nel periodo. ","")&amp;IF(AND(G23&gt;0,H23&lt;&gt;0),"Quantita acquistata diversa da quantita scaricata. ","")&amp;IF(AND(G23&gt;0,P23&lt;=N23),"Almeno una vendita a prezzo pari o inferiore al costo di acquisto (confronta col. N con col. P). ",""))</f>
        <v/>
      </c>
      <c r="V23" s="5"/>
    </row>
    <row r="24" customFormat="false" ht="15" hidden="false" customHeight="false" outlineLevel="0" collapsed="false">
      <c r="A24" s="8" t="s">
        <v>143</v>
      </c>
      <c r="B24" s="8" t="s">
        <v>144</v>
      </c>
      <c r="C24" s="8" t="s">
        <v>145</v>
      </c>
      <c r="D24" s="5" t="s">
        <v>146</v>
      </c>
      <c r="E24" s="8" t="s">
        <v>59</v>
      </c>
      <c r="F24" s="9" t="n">
        <v>2</v>
      </c>
      <c r="G24" s="9" t="n">
        <v>2</v>
      </c>
      <c r="H24" s="9" t="n">
        <f aca="false">F24-G24</f>
        <v>0</v>
      </c>
      <c r="I24" s="9" t="n">
        <f aca="false">MAX(H24,0)</f>
        <v>0</v>
      </c>
      <c r="J24" s="10" t="n">
        <v>9.6</v>
      </c>
      <c r="K24" s="10" t="n">
        <v>19.68</v>
      </c>
      <c r="L24" s="11" t="n">
        <f aca="false">IFERROR(J24/F24,"")</f>
        <v>4.8</v>
      </c>
      <c r="M24" s="11" t="n">
        <v>4.8</v>
      </c>
      <c r="N24" s="11" t="n">
        <v>4.8</v>
      </c>
      <c r="O24" s="11" t="n">
        <f aca="false">IFERROR(K24/G24,"")</f>
        <v>9.84</v>
      </c>
      <c r="P24" s="11" t="n">
        <v>7.38</v>
      </c>
      <c r="Q24" s="11" t="n">
        <v>12.3</v>
      </c>
      <c r="R24" s="12" t="str">
        <f aca="false">IF(F24=0,"NON VALUTABILE",IF(H24=0,"OK","ANOMALIA"))</f>
        <v>OK</v>
      </c>
      <c r="S24" s="12" t="str">
        <f aca="false">IF(OR(F24=0,G24=0),"NON VALUTABILE",IF(P24&lt;=N24,"ANOMALIA","OK"))</f>
        <v>OK</v>
      </c>
      <c r="T24" s="12" t="str">
        <f aca="false">IF(F24=0,"NON VALUTABILE",IF(OR(R24="ANOMALIA",S24="ANOMALIA"),"ANOMALIA","OK"))</f>
        <v>OK</v>
      </c>
      <c r="U24" s="5" t="str">
        <f aca="false">IF(F24=0,"Scaricato ma non presente in questa fattura: puo venire da giacenza pregressa o da altro fornitore. Non conteggiato come anomalia.",IF(G24=0,"Acquistato e mai scaricato nel periodo. ","")&amp;IF(AND(G24&gt;0,H24&lt;&gt;0),"Quantita acquistata diversa da quantita scaricata. ","")&amp;IF(AND(G24&gt;0,P24&lt;=N24),"Almeno una vendita a prezzo pari o inferiore al costo di acquisto (confronta col. N con col. P). ",""))</f>
        <v/>
      </c>
      <c r="V24" s="5" t="s">
        <v>77</v>
      </c>
    </row>
    <row r="25" customFormat="false" ht="15" hidden="false" customHeight="false" outlineLevel="0" collapsed="false">
      <c r="A25" s="8" t="s">
        <v>147</v>
      </c>
      <c r="B25" s="8" t="s">
        <v>148</v>
      </c>
      <c r="C25" s="8" t="s">
        <v>149</v>
      </c>
      <c r="D25" s="5" t="s">
        <v>150</v>
      </c>
      <c r="E25" s="8" t="s">
        <v>59</v>
      </c>
      <c r="F25" s="9" t="n">
        <v>1</v>
      </c>
      <c r="G25" s="9" t="n">
        <v>1</v>
      </c>
      <c r="H25" s="9" t="n">
        <f aca="false">F25-G25</f>
        <v>0</v>
      </c>
      <c r="I25" s="9" t="n">
        <f aca="false">MAX(H25,0)</f>
        <v>0</v>
      </c>
      <c r="J25" s="10" t="n">
        <v>9.41</v>
      </c>
      <c r="K25" s="10" t="n">
        <v>19.48</v>
      </c>
      <c r="L25" s="11" t="n">
        <f aca="false">IFERROR(J25/F25,"")</f>
        <v>9.41</v>
      </c>
      <c r="M25" s="11" t="n">
        <v>9.41</v>
      </c>
      <c r="N25" s="11" t="n">
        <v>9.41</v>
      </c>
      <c r="O25" s="11" t="n">
        <f aca="false">IFERROR(K25/G25,"")</f>
        <v>19.48</v>
      </c>
      <c r="P25" s="11" t="n">
        <v>19.48</v>
      </c>
      <c r="Q25" s="11" t="n">
        <v>19.48</v>
      </c>
      <c r="R25" s="12" t="str">
        <f aca="false">IF(F25=0,"NON VALUTABILE",IF(H25=0,"OK","ANOMALIA"))</f>
        <v>OK</v>
      </c>
      <c r="S25" s="12" t="str">
        <f aca="false">IF(OR(F25=0,G25=0),"NON VALUTABILE",IF(P25&lt;=N25,"ANOMALIA","OK"))</f>
        <v>OK</v>
      </c>
      <c r="T25" s="12" t="str">
        <f aca="false">IF(F25=0,"NON VALUTABILE",IF(OR(R25="ANOMALIA",S25="ANOMALIA"),"ANOMALIA","OK"))</f>
        <v>OK</v>
      </c>
      <c r="U25" s="5" t="str">
        <f aca="false">IF(F25=0,"Scaricato ma non presente in questa fattura: puo venire da giacenza pregressa o da altro fornitore. Non conteggiato come anomalia.",IF(G25=0,"Acquistato e mai scaricato nel periodo. ","")&amp;IF(AND(G25&gt;0,H25&lt;&gt;0),"Quantita acquistata diversa da quantita scaricata. ","")&amp;IF(AND(G25&gt;0,P25&lt;=N25),"Almeno una vendita a prezzo pari o inferiore al costo di acquisto (confronta col. N con col. P). ",""))</f>
        <v/>
      </c>
      <c r="V25" s="5"/>
    </row>
    <row r="26" customFormat="false" ht="15" hidden="false" customHeight="false" outlineLevel="0" collapsed="false">
      <c r="A26" s="8" t="s">
        <v>151</v>
      </c>
      <c r="B26" s="8" t="s">
        <v>152</v>
      </c>
      <c r="C26" s="8" t="s">
        <v>153</v>
      </c>
      <c r="D26" s="5" t="s">
        <v>154</v>
      </c>
      <c r="E26" s="8" t="s">
        <v>59</v>
      </c>
      <c r="F26" s="9" t="n">
        <v>1</v>
      </c>
      <c r="G26" s="9" t="n">
        <v>1</v>
      </c>
      <c r="H26" s="9" t="n">
        <f aca="false">F26-G26</f>
        <v>0</v>
      </c>
      <c r="I26" s="9" t="n">
        <f aca="false">MAX(H26,0)</f>
        <v>0</v>
      </c>
      <c r="J26" s="10" t="n">
        <v>7.91</v>
      </c>
      <c r="K26" s="10" t="n">
        <v>21.31</v>
      </c>
      <c r="L26" s="11" t="n">
        <f aca="false">IFERROR(J26/F26,"")</f>
        <v>7.91</v>
      </c>
      <c r="M26" s="11" t="n">
        <v>7.91</v>
      </c>
      <c r="N26" s="11" t="n">
        <v>7.91</v>
      </c>
      <c r="O26" s="11" t="n">
        <f aca="false">IFERROR(K26/G26,"")</f>
        <v>21.31</v>
      </c>
      <c r="P26" s="11" t="n">
        <v>21.31</v>
      </c>
      <c r="Q26" s="11" t="n">
        <v>21.31</v>
      </c>
      <c r="R26" s="12" t="str">
        <f aca="false">IF(F26=0,"NON VALUTABILE",IF(H26=0,"OK","ANOMALIA"))</f>
        <v>OK</v>
      </c>
      <c r="S26" s="12" t="str">
        <f aca="false">IF(OR(F26=0,G26=0),"NON VALUTABILE",IF(P26&lt;=N26,"ANOMALIA","OK"))</f>
        <v>OK</v>
      </c>
      <c r="T26" s="12" t="str">
        <f aca="false">IF(F26=0,"NON VALUTABILE",IF(OR(R26="ANOMALIA",S26="ANOMALIA"),"ANOMALIA","OK"))</f>
        <v>OK</v>
      </c>
      <c r="U26" s="5" t="str">
        <f aca="false">IF(F26=0,"Scaricato ma non presente in questa fattura: puo venire da giacenza pregressa o da altro fornitore. Non conteggiato come anomalia.",IF(G26=0,"Acquistato e mai scaricato nel periodo. ","")&amp;IF(AND(G26&gt;0,H26&lt;&gt;0),"Quantita acquistata diversa da quantita scaricata. ","")&amp;IF(AND(G26&gt;0,P26&lt;=N26),"Almeno una vendita a prezzo pari o inferiore al costo di acquisto (confronta col. N con col. P). ",""))</f>
        <v/>
      </c>
      <c r="V26" s="5"/>
    </row>
    <row r="27" customFormat="false" ht="15" hidden="false" customHeight="false" outlineLevel="0" collapsed="false">
      <c r="A27" s="8" t="s">
        <v>155</v>
      </c>
      <c r="B27" s="8" t="s">
        <v>156</v>
      </c>
      <c r="C27" s="8" t="s">
        <v>157</v>
      </c>
      <c r="D27" s="5" t="s">
        <v>158</v>
      </c>
      <c r="E27" s="8" t="s">
        <v>59</v>
      </c>
      <c r="F27" s="9" t="n">
        <v>1</v>
      </c>
      <c r="G27" s="9" t="n">
        <v>1</v>
      </c>
      <c r="H27" s="9" t="n">
        <f aca="false">F27-G27</f>
        <v>0</v>
      </c>
      <c r="I27" s="9" t="n">
        <f aca="false">MAX(H27,0)</f>
        <v>0</v>
      </c>
      <c r="J27" s="10" t="n">
        <v>13.67</v>
      </c>
      <c r="K27" s="10" t="n">
        <v>28.69</v>
      </c>
      <c r="L27" s="11" t="n">
        <f aca="false">IFERROR(J27/F27,"")</f>
        <v>13.67</v>
      </c>
      <c r="M27" s="11" t="n">
        <v>13.67</v>
      </c>
      <c r="N27" s="11" t="n">
        <v>13.67</v>
      </c>
      <c r="O27" s="11" t="n">
        <f aca="false">IFERROR(K27/G27,"")</f>
        <v>28.69</v>
      </c>
      <c r="P27" s="11" t="n">
        <v>28.69</v>
      </c>
      <c r="Q27" s="11" t="n">
        <v>28.69</v>
      </c>
      <c r="R27" s="12" t="str">
        <f aca="false">IF(F27=0,"NON VALUTABILE",IF(H27=0,"OK","ANOMALIA"))</f>
        <v>OK</v>
      </c>
      <c r="S27" s="12" t="str">
        <f aca="false">IF(OR(F27=0,G27=0),"NON VALUTABILE",IF(P27&lt;=N27,"ANOMALIA","OK"))</f>
        <v>OK</v>
      </c>
      <c r="T27" s="12" t="str">
        <f aca="false">IF(F27=0,"NON VALUTABILE",IF(OR(R27="ANOMALIA",S27="ANOMALIA"),"ANOMALIA","OK"))</f>
        <v>OK</v>
      </c>
      <c r="U27" s="5" t="str">
        <f aca="false">IF(F27=0,"Scaricato ma non presente in questa fattura: puo venire da giacenza pregressa o da altro fornitore. Non conteggiato come anomalia.",IF(G27=0,"Acquistato e mai scaricato nel periodo. ","")&amp;IF(AND(G27&gt;0,H27&lt;&gt;0),"Quantita acquistata diversa da quantita scaricata. ","")&amp;IF(AND(G27&gt;0,P27&lt;=N27),"Almeno una vendita a prezzo pari o inferiore al costo di acquisto (confronta col. N con col. P). ",""))</f>
        <v/>
      </c>
      <c r="V27" s="5"/>
    </row>
    <row r="28" customFormat="false" ht="15" hidden="false" customHeight="false" outlineLevel="0" collapsed="false">
      <c r="A28" s="8" t="s">
        <v>159</v>
      </c>
      <c r="B28" s="8" t="s">
        <v>160</v>
      </c>
      <c r="C28" s="8" t="s">
        <v>161</v>
      </c>
      <c r="D28" s="5" t="s">
        <v>162</v>
      </c>
      <c r="E28" s="8" t="s">
        <v>59</v>
      </c>
      <c r="F28" s="9" t="n">
        <v>1</v>
      </c>
      <c r="G28" s="9" t="n">
        <v>1</v>
      </c>
      <c r="H28" s="9" t="n">
        <f aca="false">F28-G28</f>
        <v>0</v>
      </c>
      <c r="I28" s="9" t="n">
        <f aca="false">MAX(H28,0)</f>
        <v>0</v>
      </c>
      <c r="J28" s="10" t="n">
        <v>12.14</v>
      </c>
      <c r="K28" s="10" t="n">
        <v>24.3</v>
      </c>
      <c r="L28" s="11" t="n">
        <f aca="false">IFERROR(J28/F28,"")</f>
        <v>12.14</v>
      </c>
      <c r="M28" s="11" t="n">
        <v>12.14</v>
      </c>
      <c r="N28" s="11" t="n">
        <v>12.14</v>
      </c>
      <c r="O28" s="11" t="n">
        <f aca="false">IFERROR(K28/G28,"")</f>
        <v>24.3</v>
      </c>
      <c r="P28" s="11" t="n">
        <v>24.3</v>
      </c>
      <c r="Q28" s="11" t="n">
        <v>24.3</v>
      </c>
      <c r="R28" s="12" t="str">
        <f aca="false">IF(F28=0,"NON VALUTABILE",IF(H28=0,"OK","ANOMALIA"))</f>
        <v>OK</v>
      </c>
      <c r="S28" s="12" t="str">
        <f aca="false">IF(OR(F28=0,G28=0),"NON VALUTABILE",IF(P28&lt;=N28,"ANOMALIA","OK"))</f>
        <v>OK</v>
      </c>
      <c r="T28" s="12" t="str">
        <f aca="false">IF(F28=0,"NON VALUTABILE",IF(OR(R28="ANOMALIA",S28="ANOMALIA"),"ANOMALIA","OK"))</f>
        <v>OK</v>
      </c>
      <c r="U28" s="5" t="str">
        <f aca="false">IF(F28=0,"Scaricato ma non presente in questa fattura: puo venire da giacenza pregressa o da altro fornitore. Non conteggiato come anomalia.",IF(G28=0,"Acquistato e mai scaricato nel periodo. ","")&amp;IF(AND(G28&gt;0,H28&lt;&gt;0),"Quantita acquistata diversa da quantita scaricata. ","")&amp;IF(AND(G28&gt;0,P28&lt;=N28),"Almeno una vendita a prezzo pari o inferiore al costo di acquisto (confronta col. N con col. P). ",""))</f>
        <v/>
      </c>
      <c r="V28" s="5"/>
    </row>
    <row r="29" customFormat="false" ht="15" hidden="false" customHeight="false" outlineLevel="0" collapsed="false">
      <c r="A29" s="8" t="s">
        <v>163</v>
      </c>
      <c r="B29" s="8" t="s">
        <v>164</v>
      </c>
      <c r="C29" s="8" t="s">
        <v>165</v>
      </c>
      <c r="D29" s="5" t="s">
        <v>166</v>
      </c>
      <c r="E29" s="8" t="s">
        <v>59</v>
      </c>
      <c r="F29" s="9" t="n">
        <v>1</v>
      </c>
      <c r="G29" s="9" t="n">
        <v>1</v>
      </c>
      <c r="H29" s="9" t="n">
        <f aca="false">F29-G29</f>
        <v>0</v>
      </c>
      <c r="I29" s="9" t="n">
        <f aca="false">MAX(H29,0)</f>
        <v>0</v>
      </c>
      <c r="J29" s="10" t="n">
        <v>10.27</v>
      </c>
      <c r="K29" s="10" t="n">
        <v>17</v>
      </c>
      <c r="L29" s="11" t="n">
        <f aca="false">IFERROR(J29/F29,"")</f>
        <v>10.27</v>
      </c>
      <c r="M29" s="11" t="n">
        <v>10.27</v>
      </c>
      <c r="N29" s="11" t="n">
        <v>10.27</v>
      </c>
      <c r="O29" s="11" t="n">
        <f aca="false">IFERROR(K29/G29,"")</f>
        <v>17</v>
      </c>
      <c r="P29" s="11" t="n">
        <v>17</v>
      </c>
      <c r="Q29" s="11" t="n">
        <v>17</v>
      </c>
      <c r="R29" s="12" t="str">
        <f aca="false">IF(F29=0,"NON VALUTABILE",IF(H29=0,"OK","ANOMALIA"))</f>
        <v>OK</v>
      </c>
      <c r="S29" s="12" t="str">
        <f aca="false">IF(OR(F29=0,G29=0),"NON VALUTABILE",IF(P29&lt;=N29,"ANOMALIA","OK"))</f>
        <v>OK</v>
      </c>
      <c r="T29" s="12" t="str">
        <f aca="false">IF(F29=0,"NON VALUTABILE",IF(OR(R29="ANOMALIA",S29="ANOMALIA"),"ANOMALIA","OK"))</f>
        <v>OK</v>
      </c>
      <c r="U29" s="5" t="str">
        <f aca="false">IF(F29=0,"Scaricato ma non presente in questa fattura: puo venire da giacenza pregressa o da altro fornitore. Non conteggiato come anomalia.",IF(G29=0,"Acquistato e mai scaricato nel periodo. ","")&amp;IF(AND(G29&gt;0,H29&lt;&gt;0),"Quantita acquistata diversa da quantita scaricata. ","")&amp;IF(AND(G29&gt;0,P29&lt;=N29),"Almeno una vendita a prezzo pari o inferiore al costo di acquisto (confronta col. N con col. P). ",""))</f>
        <v/>
      </c>
      <c r="V29" s="5"/>
    </row>
    <row r="30" customFormat="false" ht="15" hidden="false" customHeight="false" outlineLevel="0" collapsed="false">
      <c r="A30" s="8" t="s">
        <v>167</v>
      </c>
      <c r="B30" s="8" t="s">
        <v>168</v>
      </c>
      <c r="C30" s="8" t="s">
        <v>169</v>
      </c>
      <c r="D30" s="5" t="s">
        <v>170</v>
      </c>
      <c r="E30" s="8" t="s">
        <v>59</v>
      </c>
      <c r="F30" s="9" t="n">
        <v>2</v>
      </c>
      <c r="G30" s="9" t="n">
        <v>2</v>
      </c>
      <c r="H30" s="9" t="n">
        <f aca="false">F30-G30</f>
        <v>0</v>
      </c>
      <c r="I30" s="9" t="n">
        <f aca="false">MAX(H30,0)</f>
        <v>0</v>
      </c>
      <c r="J30" s="10" t="n">
        <v>31.2</v>
      </c>
      <c r="K30" s="10" t="n">
        <v>36.06</v>
      </c>
      <c r="L30" s="11" t="n">
        <f aca="false">IFERROR(J30/F30,"")</f>
        <v>15.6</v>
      </c>
      <c r="M30" s="11" t="n">
        <v>15.6</v>
      </c>
      <c r="N30" s="11" t="n">
        <v>15.6</v>
      </c>
      <c r="O30" s="11" t="n">
        <f aca="false">IFERROR(K30/G30,"")</f>
        <v>18.03</v>
      </c>
      <c r="P30" s="11" t="n">
        <v>18.03</v>
      </c>
      <c r="Q30" s="11" t="n">
        <v>18.03</v>
      </c>
      <c r="R30" s="12" t="str">
        <f aca="false">IF(F30=0,"NON VALUTABILE",IF(H30=0,"OK","ANOMALIA"))</f>
        <v>OK</v>
      </c>
      <c r="S30" s="12" t="str">
        <f aca="false">IF(OR(F30=0,G30=0),"NON VALUTABILE",IF(P30&lt;=N30,"ANOMALIA","OK"))</f>
        <v>OK</v>
      </c>
      <c r="T30" s="12" t="str">
        <f aca="false">IF(F30=0,"NON VALUTABILE",IF(OR(R30="ANOMALIA",S30="ANOMALIA"),"ANOMALIA","OK"))</f>
        <v>OK</v>
      </c>
      <c r="U30" s="5" t="str">
        <f aca="false">IF(F30=0,"Scaricato ma non presente in questa fattura: puo venire da giacenza pregressa o da altro fornitore. Non conteggiato come anomalia.",IF(G30=0,"Acquistato e mai scaricato nel periodo. ","")&amp;IF(AND(G30&gt;0,H30&lt;&gt;0),"Quantita acquistata diversa da quantita scaricata. ","")&amp;IF(AND(G30&gt;0,P30&lt;=N30),"Almeno una vendita a prezzo pari o inferiore al costo di acquisto (confronta col. N con col. P). ",""))</f>
        <v/>
      </c>
      <c r="V30" s="5"/>
    </row>
    <row r="31" customFormat="false" ht="15" hidden="false" customHeight="false" outlineLevel="0" collapsed="false">
      <c r="A31" s="8" t="s">
        <v>171</v>
      </c>
      <c r="B31" s="8" t="s">
        <v>172</v>
      </c>
      <c r="C31" s="8" t="s">
        <v>173</v>
      </c>
      <c r="D31" s="5" t="s">
        <v>174</v>
      </c>
      <c r="E31" s="8" t="s">
        <v>59</v>
      </c>
      <c r="F31" s="9" t="n">
        <v>1</v>
      </c>
      <c r="G31" s="9" t="n">
        <v>1</v>
      </c>
      <c r="H31" s="9" t="n">
        <f aca="false">F31-G31</f>
        <v>0</v>
      </c>
      <c r="I31" s="9" t="n">
        <f aca="false">MAX(H31,0)</f>
        <v>0</v>
      </c>
      <c r="J31" s="10" t="n">
        <v>19.69</v>
      </c>
      <c r="K31" s="10" t="n">
        <v>32.79</v>
      </c>
      <c r="L31" s="11" t="n">
        <f aca="false">IFERROR(J31/F31,"")</f>
        <v>19.69</v>
      </c>
      <c r="M31" s="11" t="n">
        <v>19.69</v>
      </c>
      <c r="N31" s="11" t="n">
        <v>19.69</v>
      </c>
      <c r="O31" s="11" t="n">
        <f aca="false">IFERROR(K31/G31,"")</f>
        <v>32.79</v>
      </c>
      <c r="P31" s="11" t="n">
        <v>32.79</v>
      </c>
      <c r="Q31" s="11" t="n">
        <v>32.79</v>
      </c>
      <c r="R31" s="12" t="str">
        <f aca="false">IF(F31=0,"NON VALUTABILE",IF(H31=0,"OK","ANOMALIA"))</f>
        <v>OK</v>
      </c>
      <c r="S31" s="12" t="str">
        <f aca="false">IF(OR(F31=0,G31=0),"NON VALUTABILE",IF(P31&lt;=N31,"ANOMALIA","OK"))</f>
        <v>OK</v>
      </c>
      <c r="T31" s="12" t="str">
        <f aca="false">IF(F31=0,"NON VALUTABILE",IF(OR(R31="ANOMALIA",S31="ANOMALIA"),"ANOMALIA","OK"))</f>
        <v>OK</v>
      </c>
      <c r="U31" s="5" t="str">
        <f aca="false">IF(F31=0,"Scaricato ma non presente in questa fattura: puo venire da giacenza pregressa o da altro fornitore. Non conteggiato come anomalia.",IF(G31=0,"Acquistato e mai scaricato nel periodo. ","")&amp;IF(AND(G31&gt;0,H31&lt;&gt;0),"Quantita acquistata diversa da quantita scaricata. ","")&amp;IF(AND(G31&gt;0,P31&lt;=N31),"Almeno una vendita a prezzo pari o inferiore al costo di acquisto (confronta col. N con col. P). ",""))</f>
        <v/>
      </c>
      <c r="V31" s="5"/>
    </row>
    <row r="32" customFormat="false" ht="15" hidden="false" customHeight="false" outlineLevel="0" collapsed="false">
      <c r="A32" s="8" t="s">
        <v>175</v>
      </c>
      <c r="B32" s="8" t="s">
        <v>176</v>
      </c>
      <c r="C32" s="8" t="s">
        <v>177</v>
      </c>
      <c r="D32" s="5" t="s">
        <v>178</v>
      </c>
      <c r="E32" s="8" t="s">
        <v>59</v>
      </c>
      <c r="F32" s="9" t="n">
        <v>2</v>
      </c>
      <c r="G32" s="9" t="n">
        <v>2</v>
      </c>
      <c r="H32" s="9" t="n">
        <f aca="false">F32-G32</f>
        <v>0</v>
      </c>
      <c r="I32" s="9" t="n">
        <f aca="false">MAX(H32,0)</f>
        <v>0</v>
      </c>
      <c r="J32" s="10" t="n">
        <v>20.24</v>
      </c>
      <c r="K32" s="10" t="n">
        <v>27.86</v>
      </c>
      <c r="L32" s="11" t="n">
        <f aca="false">IFERROR(J32/F32,"")</f>
        <v>10.12</v>
      </c>
      <c r="M32" s="11" t="n">
        <v>10.12</v>
      </c>
      <c r="N32" s="11" t="n">
        <v>10.12</v>
      </c>
      <c r="O32" s="11" t="n">
        <f aca="false">IFERROR(K32/G32,"")</f>
        <v>13.93</v>
      </c>
      <c r="P32" s="11" t="n">
        <v>13.93</v>
      </c>
      <c r="Q32" s="11" t="n">
        <v>13.93</v>
      </c>
      <c r="R32" s="12" t="str">
        <f aca="false">IF(F32=0,"NON VALUTABILE",IF(H32=0,"OK","ANOMALIA"))</f>
        <v>OK</v>
      </c>
      <c r="S32" s="12" t="str">
        <f aca="false">IF(OR(F32=0,G32=0),"NON VALUTABILE",IF(P32&lt;=N32,"ANOMALIA","OK"))</f>
        <v>OK</v>
      </c>
      <c r="T32" s="12" t="str">
        <f aca="false">IF(F32=0,"NON VALUTABILE",IF(OR(R32="ANOMALIA",S32="ANOMALIA"),"ANOMALIA","OK"))</f>
        <v>OK</v>
      </c>
      <c r="U32" s="5" t="str">
        <f aca="false">IF(F32=0,"Scaricato ma non presente in questa fattura: puo venire da giacenza pregressa o da altro fornitore. Non conteggiato come anomalia.",IF(G32=0,"Acquistato e mai scaricato nel periodo. ","")&amp;IF(AND(G32&gt;0,H32&lt;&gt;0),"Quantita acquistata diversa da quantita scaricata. ","")&amp;IF(AND(G32&gt;0,P32&lt;=N32),"Almeno una vendita a prezzo pari o inferiore al costo di acquisto (confronta col. N con col. P). ",""))</f>
        <v/>
      </c>
      <c r="V32" s="5"/>
    </row>
    <row r="33" customFormat="false" ht="15" hidden="false" customHeight="false" outlineLevel="0" collapsed="false">
      <c r="A33" s="8" t="s">
        <v>179</v>
      </c>
      <c r="B33" s="8" t="s">
        <v>180</v>
      </c>
      <c r="C33" s="8" t="s">
        <v>181</v>
      </c>
      <c r="D33" s="5" t="s">
        <v>182</v>
      </c>
      <c r="E33" s="8" t="s">
        <v>59</v>
      </c>
      <c r="F33" s="9" t="n">
        <v>1</v>
      </c>
      <c r="G33" s="9" t="n">
        <v>1</v>
      </c>
      <c r="H33" s="9" t="n">
        <f aca="false">F33-G33</f>
        <v>0</v>
      </c>
      <c r="I33" s="9" t="n">
        <f aca="false">MAX(H33,0)</f>
        <v>0</v>
      </c>
      <c r="J33" s="10" t="n">
        <v>2.39</v>
      </c>
      <c r="K33" s="10" t="n">
        <v>4.1</v>
      </c>
      <c r="L33" s="11" t="n">
        <f aca="false">IFERROR(J33/F33,"")</f>
        <v>2.39</v>
      </c>
      <c r="M33" s="11" t="n">
        <v>2.39</v>
      </c>
      <c r="N33" s="11" t="n">
        <v>2.39</v>
      </c>
      <c r="O33" s="11" t="n">
        <f aca="false">IFERROR(K33/G33,"")</f>
        <v>4.1</v>
      </c>
      <c r="P33" s="11" t="n">
        <v>4.1</v>
      </c>
      <c r="Q33" s="11" t="n">
        <v>4.1</v>
      </c>
      <c r="R33" s="12" t="str">
        <f aca="false">IF(F33=0,"NON VALUTABILE",IF(H33=0,"OK","ANOMALIA"))</f>
        <v>OK</v>
      </c>
      <c r="S33" s="12" t="str">
        <f aca="false">IF(OR(F33=0,G33=0),"NON VALUTABILE",IF(P33&lt;=N33,"ANOMALIA","OK"))</f>
        <v>OK</v>
      </c>
      <c r="T33" s="12" t="str">
        <f aca="false">IF(F33=0,"NON VALUTABILE",IF(OR(R33="ANOMALIA",S33="ANOMALIA"),"ANOMALIA","OK"))</f>
        <v>OK</v>
      </c>
      <c r="U33" s="5" t="str">
        <f aca="false">IF(F33=0,"Scaricato ma non presente in questa fattura: puo venire da giacenza pregressa o da altro fornitore. Non conteggiato come anomalia.",IF(G33=0,"Acquistato e mai scaricato nel periodo. ","")&amp;IF(AND(G33&gt;0,H33&lt;&gt;0),"Quantita acquistata diversa da quantita scaricata. ","")&amp;IF(AND(G33&gt;0,P33&lt;=N33),"Almeno una vendita a prezzo pari o inferiore al costo di acquisto (confronta col. N con col. P). ",""))</f>
        <v/>
      </c>
      <c r="V33" s="5"/>
    </row>
    <row r="34" customFormat="false" ht="23.85" hidden="false" customHeight="false" outlineLevel="0" collapsed="false">
      <c r="A34" s="8" t="s">
        <v>183</v>
      </c>
      <c r="B34" s="8" t="s">
        <v>184</v>
      </c>
      <c r="C34" s="8" t="s">
        <v>185</v>
      </c>
      <c r="D34" s="5" t="s">
        <v>186</v>
      </c>
      <c r="E34" s="8" t="s">
        <v>59</v>
      </c>
      <c r="F34" s="9" t="n">
        <v>1</v>
      </c>
      <c r="G34" s="9" t="n">
        <v>1</v>
      </c>
      <c r="H34" s="9" t="n">
        <f aca="false">F34-G34</f>
        <v>0</v>
      </c>
      <c r="I34" s="9" t="n">
        <f aca="false">MAX(H34,0)</f>
        <v>0</v>
      </c>
      <c r="J34" s="10" t="n">
        <v>5.55</v>
      </c>
      <c r="K34" s="10" t="n">
        <v>7.79</v>
      </c>
      <c r="L34" s="11" t="n">
        <f aca="false">IFERROR(J34/F34,"")</f>
        <v>5.55</v>
      </c>
      <c r="M34" s="11" t="n">
        <v>5.55</v>
      </c>
      <c r="N34" s="11" t="n">
        <v>5.55</v>
      </c>
      <c r="O34" s="11" t="n">
        <f aca="false">IFERROR(K34/G34,"")</f>
        <v>7.79</v>
      </c>
      <c r="P34" s="11" t="n">
        <v>7.79</v>
      </c>
      <c r="Q34" s="11" t="n">
        <v>7.79</v>
      </c>
      <c r="R34" s="12" t="str">
        <f aca="false">IF(F34=0,"NON VALUTABILE",IF(H34=0,"OK","ANOMALIA"))</f>
        <v>OK</v>
      </c>
      <c r="S34" s="12" t="str">
        <f aca="false">IF(OR(F34=0,G34=0),"NON VALUTABILE",IF(P34&lt;=N34,"ANOMALIA","OK"))</f>
        <v>OK</v>
      </c>
      <c r="T34" s="12" t="str">
        <f aca="false">IF(F34=0,"NON VALUTABILE",IF(OR(R34="ANOMALIA",S34="ANOMALIA"),"ANOMALIA","OK"))</f>
        <v>OK</v>
      </c>
      <c r="U34" s="5" t="str">
        <f aca="false">IF(F34=0,"Scaricato ma non presente in questa fattura: puo venire da giacenza pregressa o da altro fornitore. Non conteggiato come anomalia.",IF(G34=0,"Acquistato e mai scaricato nel periodo. ","")&amp;IF(AND(G34&gt;0,H34&lt;&gt;0),"Quantita acquistata diversa da quantita scaricata. ","")&amp;IF(AND(G34&gt;0,P34&lt;=N34),"Almeno una vendita a prezzo pari o inferiore al costo di acquisto (confronta col. N con col. P). ",""))</f>
        <v/>
      </c>
      <c r="V34" s="5"/>
    </row>
    <row r="35" customFormat="false" ht="15" hidden="false" customHeight="false" outlineLevel="0" collapsed="false">
      <c r="A35" s="8" t="s">
        <v>187</v>
      </c>
      <c r="B35" s="8" t="s">
        <v>188</v>
      </c>
      <c r="C35" s="8" t="s">
        <v>189</v>
      </c>
      <c r="D35" s="5" t="s">
        <v>190</v>
      </c>
      <c r="E35" s="8" t="s">
        <v>59</v>
      </c>
      <c r="F35" s="9" t="n">
        <v>1</v>
      </c>
      <c r="G35" s="9" t="n">
        <v>1</v>
      </c>
      <c r="H35" s="9" t="n">
        <f aca="false">F35-G35</f>
        <v>0</v>
      </c>
      <c r="I35" s="9" t="n">
        <f aca="false">MAX(H35,0)</f>
        <v>0</v>
      </c>
      <c r="J35" s="10" t="n">
        <v>3.49</v>
      </c>
      <c r="K35" s="10" t="n">
        <v>4.51</v>
      </c>
      <c r="L35" s="11" t="n">
        <f aca="false">IFERROR(J35/F35,"")</f>
        <v>3.49</v>
      </c>
      <c r="M35" s="11" t="n">
        <v>3.49</v>
      </c>
      <c r="N35" s="11" t="n">
        <v>3.49</v>
      </c>
      <c r="O35" s="11" t="n">
        <f aca="false">IFERROR(K35/G35,"")</f>
        <v>4.51</v>
      </c>
      <c r="P35" s="11" t="n">
        <v>4.51</v>
      </c>
      <c r="Q35" s="11" t="n">
        <v>4.51</v>
      </c>
      <c r="R35" s="12" t="str">
        <f aca="false">IF(F35=0,"NON VALUTABILE",IF(H35=0,"OK","ANOMALIA"))</f>
        <v>OK</v>
      </c>
      <c r="S35" s="12" t="str">
        <f aca="false">IF(OR(F35=0,G35=0),"NON VALUTABILE",IF(P35&lt;=N35,"ANOMALIA","OK"))</f>
        <v>OK</v>
      </c>
      <c r="T35" s="12" t="str">
        <f aca="false">IF(F35=0,"NON VALUTABILE",IF(OR(R35="ANOMALIA",S35="ANOMALIA"),"ANOMALIA","OK"))</f>
        <v>OK</v>
      </c>
      <c r="U35" s="5" t="str">
        <f aca="false">IF(F35=0,"Scaricato ma non presente in questa fattura: puo venire da giacenza pregressa o da altro fornitore. Non conteggiato come anomalia.",IF(G35=0,"Acquistato e mai scaricato nel periodo. ","")&amp;IF(AND(G35&gt;0,H35&lt;&gt;0),"Quantita acquistata diversa da quantita scaricata. ","")&amp;IF(AND(G35&gt;0,P35&lt;=N35),"Almeno una vendita a prezzo pari o inferiore al costo di acquisto (confronta col. N con col. P). ",""))</f>
        <v/>
      </c>
      <c r="V35" s="5"/>
    </row>
    <row r="36" customFormat="false" ht="15" hidden="false" customHeight="false" outlineLevel="0" collapsed="false">
      <c r="A36" s="8" t="s">
        <v>191</v>
      </c>
      <c r="B36" s="8" t="s">
        <v>192</v>
      </c>
      <c r="C36" s="8" t="s">
        <v>193</v>
      </c>
      <c r="D36" s="5" t="s">
        <v>194</v>
      </c>
      <c r="E36" s="8" t="s">
        <v>59</v>
      </c>
      <c r="F36" s="9" t="n">
        <v>1</v>
      </c>
      <c r="G36" s="9" t="n">
        <v>1</v>
      </c>
      <c r="H36" s="9" t="n">
        <f aca="false">F36-G36</f>
        <v>0</v>
      </c>
      <c r="I36" s="9" t="n">
        <f aca="false">MAX(H36,0)</f>
        <v>0</v>
      </c>
      <c r="J36" s="10" t="n">
        <v>3.91</v>
      </c>
      <c r="K36" s="10" t="n">
        <v>5.74</v>
      </c>
      <c r="L36" s="11" t="n">
        <f aca="false">IFERROR(J36/F36,"")</f>
        <v>3.91</v>
      </c>
      <c r="M36" s="11" t="n">
        <v>3.91</v>
      </c>
      <c r="N36" s="11" t="n">
        <v>3.91</v>
      </c>
      <c r="O36" s="11" t="n">
        <f aca="false">IFERROR(K36/G36,"")</f>
        <v>5.74</v>
      </c>
      <c r="P36" s="11" t="n">
        <v>5.74</v>
      </c>
      <c r="Q36" s="11" t="n">
        <v>5.74</v>
      </c>
      <c r="R36" s="12" t="str">
        <f aca="false">IF(F36=0,"NON VALUTABILE",IF(H36=0,"OK","ANOMALIA"))</f>
        <v>OK</v>
      </c>
      <c r="S36" s="12" t="str">
        <f aca="false">IF(OR(F36=0,G36=0),"NON VALUTABILE",IF(P36&lt;=N36,"ANOMALIA","OK"))</f>
        <v>OK</v>
      </c>
      <c r="T36" s="12" t="str">
        <f aca="false">IF(F36=0,"NON VALUTABILE",IF(OR(R36="ANOMALIA",S36="ANOMALIA"),"ANOMALIA","OK"))</f>
        <v>OK</v>
      </c>
      <c r="U36" s="5" t="str">
        <f aca="false">IF(F36=0,"Scaricato ma non presente in questa fattura: puo venire da giacenza pregressa o da altro fornitore. Non conteggiato come anomalia.",IF(G36=0,"Acquistato e mai scaricato nel periodo. ","")&amp;IF(AND(G36&gt;0,H36&lt;&gt;0),"Quantita acquistata diversa da quantita scaricata. ","")&amp;IF(AND(G36&gt;0,P36&lt;=N36),"Almeno una vendita a prezzo pari o inferiore al costo di acquisto (confronta col. N con col. P). ",""))</f>
        <v/>
      </c>
      <c r="V36" s="5"/>
    </row>
    <row r="37" customFormat="false" ht="15" hidden="false" customHeight="false" outlineLevel="0" collapsed="false">
      <c r="A37" s="8" t="s">
        <v>195</v>
      </c>
      <c r="B37" s="8" t="s">
        <v>196</v>
      </c>
      <c r="C37" s="8" t="s">
        <v>197</v>
      </c>
      <c r="D37" s="5" t="s">
        <v>198</v>
      </c>
      <c r="E37" s="8" t="s">
        <v>59</v>
      </c>
      <c r="F37" s="9" t="n">
        <v>1</v>
      </c>
      <c r="G37" s="9" t="n">
        <v>1</v>
      </c>
      <c r="H37" s="9" t="n">
        <f aca="false">F37-G37</f>
        <v>0</v>
      </c>
      <c r="I37" s="9" t="n">
        <f aca="false">MAX(H37,0)</f>
        <v>0</v>
      </c>
      <c r="J37" s="10" t="n">
        <v>3.92</v>
      </c>
      <c r="K37" s="10" t="n">
        <v>6.56</v>
      </c>
      <c r="L37" s="11" t="n">
        <f aca="false">IFERROR(J37/F37,"")</f>
        <v>3.92</v>
      </c>
      <c r="M37" s="11" t="n">
        <v>3.92</v>
      </c>
      <c r="N37" s="11" t="n">
        <v>3.92</v>
      </c>
      <c r="O37" s="11" t="n">
        <f aca="false">IFERROR(K37/G37,"")</f>
        <v>6.56</v>
      </c>
      <c r="P37" s="11" t="n">
        <v>6.56</v>
      </c>
      <c r="Q37" s="11" t="n">
        <v>6.56</v>
      </c>
      <c r="R37" s="12" t="str">
        <f aca="false">IF(F37=0,"NON VALUTABILE",IF(H37=0,"OK","ANOMALIA"))</f>
        <v>OK</v>
      </c>
      <c r="S37" s="12" t="str">
        <f aca="false">IF(OR(F37=0,G37=0),"NON VALUTABILE",IF(P37&lt;=N37,"ANOMALIA","OK"))</f>
        <v>OK</v>
      </c>
      <c r="T37" s="12" t="str">
        <f aca="false">IF(F37=0,"NON VALUTABILE",IF(OR(R37="ANOMALIA",S37="ANOMALIA"),"ANOMALIA","OK"))</f>
        <v>OK</v>
      </c>
      <c r="U37" s="5" t="str">
        <f aca="false">IF(F37=0,"Scaricato ma non presente in questa fattura: puo venire da giacenza pregressa o da altro fornitore. Non conteggiato come anomalia.",IF(G37=0,"Acquistato e mai scaricato nel periodo. ","")&amp;IF(AND(G37&gt;0,H37&lt;&gt;0),"Quantita acquistata diversa da quantita scaricata. ","")&amp;IF(AND(G37&gt;0,P37&lt;=N37),"Almeno una vendita a prezzo pari o inferiore al costo di acquisto (confronta col. N con col. P). ",""))</f>
        <v/>
      </c>
      <c r="V37" s="5"/>
    </row>
    <row r="38" customFormat="false" ht="15" hidden="false" customHeight="false" outlineLevel="0" collapsed="false">
      <c r="A38" s="8" t="s">
        <v>199</v>
      </c>
      <c r="B38" s="8" t="s">
        <v>200</v>
      </c>
      <c r="C38" s="8" t="s">
        <v>201</v>
      </c>
      <c r="D38" s="5" t="s">
        <v>202</v>
      </c>
      <c r="E38" s="8" t="s">
        <v>59</v>
      </c>
      <c r="F38" s="9" t="n">
        <v>1</v>
      </c>
      <c r="G38" s="9" t="n">
        <v>1</v>
      </c>
      <c r="H38" s="9" t="n">
        <f aca="false">F38-G38</f>
        <v>0</v>
      </c>
      <c r="I38" s="9" t="n">
        <f aca="false">MAX(H38,0)</f>
        <v>0</v>
      </c>
      <c r="J38" s="10" t="n">
        <v>2.45</v>
      </c>
      <c r="K38" s="10" t="n">
        <v>6.56</v>
      </c>
      <c r="L38" s="11" t="n">
        <f aca="false">IFERROR(J38/F38,"")</f>
        <v>2.45</v>
      </c>
      <c r="M38" s="11" t="n">
        <v>2.45</v>
      </c>
      <c r="N38" s="11" t="n">
        <v>2.45</v>
      </c>
      <c r="O38" s="11" t="n">
        <f aca="false">IFERROR(K38/G38,"")</f>
        <v>6.56</v>
      </c>
      <c r="P38" s="11" t="n">
        <v>6.56</v>
      </c>
      <c r="Q38" s="11" t="n">
        <v>6.56</v>
      </c>
      <c r="R38" s="12" t="str">
        <f aca="false">IF(F38=0,"NON VALUTABILE",IF(H38=0,"OK","ANOMALIA"))</f>
        <v>OK</v>
      </c>
      <c r="S38" s="12" t="str">
        <f aca="false">IF(OR(F38=0,G38=0),"NON VALUTABILE",IF(P38&lt;=N38,"ANOMALIA","OK"))</f>
        <v>OK</v>
      </c>
      <c r="T38" s="12" t="str">
        <f aca="false">IF(F38=0,"NON VALUTABILE",IF(OR(R38="ANOMALIA",S38="ANOMALIA"),"ANOMALIA","OK"))</f>
        <v>OK</v>
      </c>
      <c r="U38" s="5" t="str">
        <f aca="false">IF(F38=0,"Scaricato ma non presente in questa fattura: puo venire da giacenza pregressa o da altro fornitore. Non conteggiato come anomalia.",IF(G38=0,"Acquistato e mai scaricato nel periodo. ","")&amp;IF(AND(G38&gt;0,H38&lt;&gt;0),"Quantita acquistata diversa da quantita scaricata. ","")&amp;IF(AND(G38&gt;0,P38&lt;=N38),"Almeno una vendita a prezzo pari o inferiore al costo di acquisto (confronta col. N con col. P). ",""))</f>
        <v/>
      </c>
      <c r="V38" s="5"/>
    </row>
    <row r="39" customFormat="false" ht="15" hidden="false" customHeight="false" outlineLevel="0" collapsed="false">
      <c r="A39" s="8" t="s">
        <v>203</v>
      </c>
      <c r="B39" s="8" t="s">
        <v>204</v>
      </c>
      <c r="C39" s="8" t="s">
        <v>205</v>
      </c>
      <c r="D39" s="5" t="s">
        <v>202</v>
      </c>
      <c r="E39" s="8" t="s">
        <v>59</v>
      </c>
      <c r="F39" s="9" t="n">
        <v>1</v>
      </c>
      <c r="G39" s="9" t="n">
        <v>1</v>
      </c>
      <c r="H39" s="9" t="n">
        <f aca="false">F39-G39</f>
        <v>0</v>
      </c>
      <c r="I39" s="9" t="n">
        <f aca="false">MAX(H39,0)</f>
        <v>0</v>
      </c>
      <c r="J39" s="10" t="n">
        <v>2.5</v>
      </c>
      <c r="K39" s="10" t="n">
        <v>6.56</v>
      </c>
      <c r="L39" s="11" t="n">
        <f aca="false">IFERROR(J39/F39,"")</f>
        <v>2.5</v>
      </c>
      <c r="M39" s="11" t="n">
        <v>2.5</v>
      </c>
      <c r="N39" s="11" t="n">
        <v>2.5</v>
      </c>
      <c r="O39" s="11" t="n">
        <f aca="false">IFERROR(K39/G39,"")</f>
        <v>6.56</v>
      </c>
      <c r="P39" s="11" t="n">
        <v>6.56</v>
      </c>
      <c r="Q39" s="11" t="n">
        <v>6.56</v>
      </c>
      <c r="R39" s="12" t="str">
        <f aca="false">IF(F39=0,"NON VALUTABILE",IF(H39=0,"OK","ANOMALIA"))</f>
        <v>OK</v>
      </c>
      <c r="S39" s="12" t="str">
        <f aca="false">IF(OR(F39=0,G39=0),"NON VALUTABILE",IF(P39&lt;=N39,"ANOMALIA","OK"))</f>
        <v>OK</v>
      </c>
      <c r="T39" s="12" t="str">
        <f aca="false">IF(F39=0,"NON VALUTABILE",IF(OR(R39="ANOMALIA",S39="ANOMALIA"),"ANOMALIA","OK"))</f>
        <v>OK</v>
      </c>
      <c r="U39" s="5" t="str">
        <f aca="false">IF(F39=0,"Scaricato ma non presente in questa fattura: puo venire da giacenza pregressa o da altro fornitore. Non conteggiato come anomalia.",IF(G39=0,"Acquistato e mai scaricato nel periodo. ","")&amp;IF(AND(G39&gt;0,H39&lt;&gt;0),"Quantita acquistata diversa da quantita scaricata. ","")&amp;IF(AND(G39&gt;0,P39&lt;=N39),"Almeno una vendita a prezzo pari o inferiore al costo di acquisto (confronta col. N con col. P). ",""))</f>
        <v/>
      </c>
      <c r="V39" s="5"/>
    </row>
    <row r="40" customFormat="false" ht="15" hidden="false" customHeight="false" outlineLevel="0" collapsed="false">
      <c r="A40" s="8" t="s">
        <v>206</v>
      </c>
      <c r="B40" s="8" t="s">
        <v>207</v>
      </c>
      <c r="C40" s="8" t="s">
        <v>208</v>
      </c>
      <c r="D40" s="5" t="s">
        <v>125</v>
      </c>
      <c r="E40" s="8" t="s">
        <v>59</v>
      </c>
      <c r="F40" s="9" t="n">
        <v>1</v>
      </c>
      <c r="G40" s="9" t="n">
        <v>1</v>
      </c>
      <c r="H40" s="9" t="n">
        <f aca="false">F40-G40</f>
        <v>0</v>
      </c>
      <c r="I40" s="9" t="n">
        <f aca="false">MAX(H40,0)</f>
        <v>0</v>
      </c>
      <c r="J40" s="10" t="n">
        <v>3.75</v>
      </c>
      <c r="K40" s="10" t="n">
        <v>7.5</v>
      </c>
      <c r="L40" s="11" t="n">
        <f aca="false">IFERROR(J40/F40,"")</f>
        <v>3.75</v>
      </c>
      <c r="M40" s="11" t="n">
        <v>3.75</v>
      </c>
      <c r="N40" s="11" t="n">
        <v>3.75</v>
      </c>
      <c r="O40" s="11" t="n">
        <f aca="false">IFERROR(K40/G40,"")</f>
        <v>7.5</v>
      </c>
      <c r="P40" s="11" t="n">
        <v>7.5</v>
      </c>
      <c r="Q40" s="11" t="n">
        <v>7.5</v>
      </c>
      <c r="R40" s="12" t="str">
        <f aca="false">IF(F40=0,"NON VALUTABILE",IF(H40=0,"OK","ANOMALIA"))</f>
        <v>OK</v>
      </c>
      <c r="S40" s="12" t="str">
        <f aca="false">IF(OR(F40=0,G40=0),"NON VALUTABILE",IF(P40&lt;=N40,"ANOMALIA","OK"))</f>
        <v>OK</v>
      </c>
      <c r="T40" s="12" t="str">
        <f aca="false">IF(F40=0,"NON VALUTABILE",IF(OR(R40="ANOMALIA",S40="ANOMALIA"),"ANOMALIA","OK"))</f>
        <v>OK</v>
      </c>
      <c r="U40" s="5" t="str">
        <f aca="false">IF(F40=0,"Scaricato ma non presente in questa fattura: puo venire da giacenza pregressa o da altro fornitore. Non conteggiato come anomalia.",IF(G40=0,"Acquistato e mai scaricato nel periodo. ","")&amp;IF(AND(G40&gt;0,H40&lt;&gt;0),"Quantita acquistata diversa da quantita scaricata. ","")&amp;IF(AND(G40&gt;0,P40&lt;=N40),"Almeno una vendita a prezzo pari o inferiore al costo di acquisto (confronta col. N con col. P). ",""))</f>
        <v/>
      </c>
      <c r="V40" s="5"/>
    </row>
    <row r="41" customFormat="false" ht="15" hidden="false" customHeight="false" outlineLevel="0" collapsed="false">
      <c r="A41" s="8" t="s">
        <v>209</v>
      </c>
      <c r="B41" s="8" t="s">
        <v>210</v>
      </c>
      <c r="C41" s="8" t="s">
        <v>211</v>
      </c>
      <c r="D41" s="5" t="s">
        <v>125</v>
      </c>
      <c r="E41" s="8" t="s">
        <v>59</v>
      </c>
      <c r="F41" s="9" t="n">
        <v>1</v>
      </c>
      <c r="G41" s="9" t="n">
        <v>1</v>
      </c>
      <c r="H41" s="9" t="n">
        <f aca="false">F41-G41</f>
        <v>0</v>
      </c>
      <c r="I41" s="9" t="n">
        <f aca="false">MAX(H41,0)</f>
        <v>0</v>
      </c>
      <c r="J41" s="10" t="n">
        <v>2.59</v>
      </c>
      <c r="K41" s="10" t="n">
        <v>5.74</v>
      </c>
      <c r="L41" s="11" t="n">
        <f aca="false">IFERROR(J41/F41,"")</f>
        <v>2.59</v>
      </c>
      <c r="M41" s="11" t="n">
        <v>2.59</v>
      </c>
      <c r="N41" s="11" t="n">
        <v>2.59</v>
      </c>
      <c r="O41" s="11" t="n">
        <f aca="false">IFERROR(K41/G41,"")</f>
        <v>5.74</v>
      </c>
      <c r="P41" s="11" t="n">
        <v>5.74</v>
      </c>
      <c r="Q41" s="11" t="n">
        <v>5.74</v>
      </c>
      <c r="R41" s="12" t="str">
        <f aca="false">IF(F41=0,"NON VALUTABILE",IF(H41=0,"OK","ANOMALIA"))</f>
        <v>OK</v>
      </c>
      <c r="S41" s="12" t="str">
        <f aca="false">IF(OR(F41=0,G41=0),"NON VALUTABILE",IF(P41&lt;=N41,"ANOMALIA","OK"))</f>
        <v>OK</v>
      </c>
      <c r="T41" s="12" t="str">
        <f aca="false">IF(F41=0,"NON VALUTABILE",IF(OR(R41="ANOMALIA",S41="ANOMALIA"),"ANOMALIA","OK"))</f>
        <v>OK</v>
      </c>
      <c r="U41" s="5" t="str">
        <f aca="false">IF(F41=0,"Scaricato ma non presente in questa fattura: puo venire da giacenza pregressa o da altro fornitore. Non conteggiato come anomalia.",IF(G41=0,"Acquistato e mai scaricato nel periodo. ","")&amp;IF(AND(G41&gt;0,H41&lt;&gt;0),"Quantita acquistata diversa da quantita scaricata. ","")&amp;IF(AND(G41&gt;0,P41&lt;=N41),"Almeno una vendita a prezzo pari o inferiore al costo di acquisto (confronta col. N con col. P). ",""))</f>
        <v/>
      </c>
      <c r="V41" s="5"/>
    </row>
    <row r="42" customFormat="false" ht="15" hidden="false" customHeight="false" outlineLevel="0" collapsed="false">
      <c r="A42" s="8" t="s">
        <v>212</v>
      </c>
      <c r="B42" s="8" t="s">
        <v>213</v>
      </c>
      <c r="C42" s="8" t="s">
        <v>214</v>
      </c>
      <c r="D42" s="5" t="s">
        <v>215</v>
      </c>
      <c r="E42" s="8" t="s">
        <v>59</v>
      </c>
      <c r="F42" s="9" t="n">
        <v>1</v>
      </c>
      <c r="G42" s="9" t="n">
        <v>1</v>
      </c>
      <c r="H42" s="9" t="n">
        <f aca="false">F42-G42</f>
        <v>0</v>
      </c>
      <c r="I42" s="9" t="n">
        <f aca="false">MAX(H42,0)</f>
        <v>0</v>
      </c>
      <c r="J42" s="10" t="n">
        <v>1.15</v>
      </c>
      <c r="K42" s="10" t="n">
        <v>4.1</v>
      </c>
      <c r="L42" s="11" t="n">
        <f aca="false">IFERROR(J42/F42,"")</f>
        <v>1.15</v>
      </c>
      <c r="M42" s="11" t="n">
        <v>1.15</v>
      </c>
      <c r="N42" s="11" t="n">
        <v>1.15</v>
      </c>
      <c r="O42" s="11" t="n">
        <f aca="false">IFERROR(K42/G42,"")</f>
        <v>4.1</v>
      </c>
      <c r="P42" s="11" t="n">
        <v>4.1</v>
      </c>
      <c r="Q42" s="11" t="n">
        <v>4.1</v>
      </c>
      <c r="R42" s="12" t="str">
        <f aca="false">IF(F42=0,"NON VALUTABILE",IF(H42=0,"OK","ANOMALIA"))</f>
        <v>OK</v>
      </c>
      <c r="S42" s="12" t="str">
        <f aca="false">IF(OR(F42=0,G42=0),"NON VALUTABILE",IF(P42&lt;=N42,"ANOMALIA","OK"))</f>
        <v>OK</v>
      </c>
      <c r="T42" s="12" t="str">
        <f aca="false">IF(F42=0,"NON VALUTABILE",IF(OR(R42="ANOMALIA",S42="ANOMALIA"),"ANOMALIA","OK"))</f>
        <v>OK</v>
      </c>
      <c r="U42" s="5" t="str">
        <f aca="false">IF(F42=0,"Scaricato ma non presente in questa fattura: puo venire da giacenza pregressa o da altro fornitore. Non conteggiato come anomalia.",IF(G42=0,"Acquistato e mai scaricato nel periodo. ","")&amp;IF(AND(G42&gt;0,H42&lt;&gt;0),"Quantita acquistata diversa da quantita scaricata. ","")&amp;IF(AND(G42&gt;0,P42&lt;=N42),"Almeno una vendita a prezzo pari o inferiore al costo di acquisto (confronta col. N con col. P). ",""))</f>
        <v/>
      </c>
      <c r="V42" s="5"/>
    </row>
    <row r="43" customFormat="false" ht="15" hidden="false" customHeight="false" outlineLevel="0" collapsed="false">
      <c r="A43" s="8" t="s">
        <v>216</v>
      </c>
      <c r="B43" s="8" t="s">
        <v>217</v>
      </c>
      <c r="C43" s="8" t="s">
        <v>218</v>
      </c>
      <c r="D43" s="5" t="s">
        <v>219</v>
      </c>
      <c r="E43" s="8" t="s">
        <v>59</v>
      </c>
      <c r="F43" s="9" t="n">
        <v>3</v>
      </c>
      <c r="G43" s="9" t="n">
        <v>2</v>
      </c>
      <c r="H43" s="9" t="n">
        <f aca="false">F43-G43</f>
        <v>1</v>
      </c>
      <c r="I43" s="9" t="n">
        <f aca="false">MAX(H43,0)</f>
        <v>1</v>
      </c>
      <c r="J43" s="10" t="n">
        <v>60.99</v>
      </c>
      <c r="K43" s="10" t="n">
        <v>66.58</v>
      </c>
      <c r="L43" s="11" t="n">
        <f aca="false">IFERROR(J43/F43,"")</f>
        <v>20.33</v>
      </c>
      <c r="M43" s="11" t="n">
        <v>20.33</v>
      </c>
      <c r="N43" s="11" t="n">
        <v>20.33</v>
      </c>
      <c r="O43" s="11" t="n">
        <f aca="false">IFERROR(K43/G43,"")</f>
        <v>33.29</v>
      </c>
      <c r="P43" s="11" t="n">
        <v>27.87</v>
      </c>
      <c r="Q43" s="11" t="n">
        <v>38.71</v>
      </c>
      <c r="R43" s="12" t="str">
        <f aca="false">IF(F43=0,"NON VALUTABILE",IF(H43=0,"OK","ANOMALIA"))</f>
        <v>ANOMALIA</v>
      </c>
      <c r="S43" s="12" t="str">
        <f aca="false">IF(OR(F43=0,G43=0),"NON VALUTABILE",IF(P43&lt;=N43,"ANOMALIA","OK"))</f>
        <v>OK</v>
      </c>
      <c r="T43" s="12" t="str">
        <f aca="false">IF(F43=0,"NON VALUTABILE",IF(OR(R43="ANOMALIA",S43="ANOMALIA"),"ANOMALIA","OK"))</f>
        <v>ANOMALIA</v>
      </c>
      <c r="U43" s="5" t="str">
        <f aca="false">IF(F43=0,"Scaricato ma non presente in questa fattura: puo venire da giacenza pregressa o da altro fornitore. Non conteggiato come anomalia.",IF(G43=0,"Acquistato e mai scaricato nel periodo. ","")&amp;IF(AND(G43&gt;0,H43&lt;&gt;0),"Quantita acquistata diversa da quantita scaricata. ","")&amp;IF(AND(G43&gt;0,P43&lt;=N43),"Almeno una vendita a prezzo pari o inferiore al costo di acquisto (confronta col. N con col. P). ",""))</f>
        <v>Quantita acquistata diversa da quantita scaricata. </v>
      </c>
      <c r="V43" s="5" t="s">
        <v>77</v>
      </c>
    </row>
    <row r="44" customFormat="false" ht="15" hidden="false" customHeight="false" outlineLevel="0" collapsed="false">
      <c r="A44" s="8" t="s">
        <v>220</v>
      </c>
      <c r="B44" s="8" t="s">
        <v>221</v>
      </c>
      <c r="C44" s="8" t="s">
        <v>222</v>
      </c>
      <c r="D44" s="5" t="s">
        <v>223</v>
      </c>
      <c r="E44" s="8" t="s">
        <v>59</v>
      </c>
      <c r="F44" s="9" t="n">
        <v>1</v>
      </c>
      <c r="G44" s="9" t="n">
        <v>1</v>
      </c>
      <c r="H44" s="9" t="n">
        <f aca="false">F44-G44</f>
        <v>0</v>
      </c>
      <c r="I44" s="9" t="n">
        <f aca="false">MAX(H44,0)</f>
        <v>0</v>
      </c>
      <c r="J44" s="10" t="n">
        <v>32.28</v>
      </c>
      <c r="K44" s="10" t="n">
        <v>40.98</v>
      </c>
      <c r="L44" s="11" t="n">
        <f aca="false">IFERROR(J44/F44,"")</f>
        <v>32.28</v>
      </c>
      <c r="M44" s="11" t="n">
        <v>32.28</v>
      </c>
      <c r="N44" s="11" t="n">
        <v>32.28</v>
      </c>
      <c r="O44" s="11" t="n">
        <f aca="false">IFERROR(K44/G44,"")</f>
        <v>40.98</v>
      </c>
      <c r="P44" s="11" t="n">
        <v>40.98</v>
      </c>
      <c r="Q44" s="11" t="n">
        <v>40.98</v>
      </c>
      <c r="R44" s="12" t="str">
        <f aca="false">IF(F44=0,"NON VALUTABILE",IF(H44=0,"OK","ANOMALIA"))</f>
        <v>OK</v>
      </c>
      <c r="S44" s="12" t="str">
        <f aca="false">IF(OR(F44=0,G44=0),"NON VALUTABILE",IF(P44&lt;=N44,"ANOMALIA","OK"))</f>
        <v>OK</v>
      </c>
      <c r="T44" s="12" t="str">
        <f aca="false">IF(F44=0,"NON VALUTABILE",IF(OR(R44="ANOMALIA",S44="ANOMALIA"),"ANOMALIA","OK"))</f>
        <v>OK</v>
      </c>
      <c r="U44" s="5" t="str">
        <f aca="false">IF(F44=0,"Scaricato ma non presente in questa fattura: puo venire da giacenza pregressa o da altro fornitore. Non conteggiato come anomalia.",IF(G44=0,"Acquistato e mai scaricato nel periodo. ","")&amp;IF(AND(G44&gt;0,H44&lt;&gt;0),"Quantita acquistata diversa da quantita scaricata. ","")&amp;IF(AND(G44&gt;0,P44&lt;=N44),"Almeno una vendita a prezzo pari o inferiore al costo di acquisto (confronta col. N con col. P). ",""))</f>
        <v/>
      </c>
      <c r="V44" s="5"/>
    </row>
    <row r="45" customFormat="false" ht="15" hidden="false" customHeight="false" outlineLevel="0" collapsed="false">
      <c r="A45" s="8" t="s">
        <v>224</v>
      </c>
      <c r="B45" s="8" t="s">
        <v>225</v>
      </c>
      <c r="C45" s="8" t="s">
        <v>226</v>
      </c>
      <c r="D45" s="5" t="s">
        <v>227</v>
      </c>
      <c r="E45" s="8" t="s">
        <v>59</v>
      </c>
      <c r="F45" s="9" t="n">
        <v>1</v>
      </c>
      <c r="G45" s="9" t="n">
        <v>1</v>
      </c>
      <c r="H45" s="9" t="n">
        <f aca="false">F45-G45</f>
        <v>0</v>
      </c>
      <c r="I45" s="9" t="n">
        <f aca="false">MAX(H45,0)</f>
        <v>0</v>
      </c>
      <c r="J45" s="10" t="n">
        <v>32.28</v>
      </c>
      <c r="K45" s="10" t="n">
        <v>40.98</v>
      </c>
      <c r="L45" s="11" t="n">
        <f aca="false">IFERROR(J45/F45,"")</f>
        <v>32.28</v>
      </c>
      <c r="M45" s="11" t="n">
        <v>32.28</v>
      </c>
      <c r="N45" s="11" t="n">
        <v>32.28</v>
      </c>
      <c r="O45" s="11" t="n">
        <f aca="false">IFERROR(K45/G45,"")</f>
        <v>40.98</v>
      </c>
      <c r="P45" s="11" t="n">
        <v>40.98</v>
      </c>
      <c r="Q45" s="11" t="n">
        <v>40.98</v>
      </c>
      <c r="R45" s="12" t="str">
        <f aca="false">IF(F45=0,"NON VALUTABILE",IF(H45=0,"OK","ANOMALIA"))</f>
        <v>OK</v>
      </c>
      <c r="S45" s="12" t="str">
        <f aca="false">IF(OR(F45=0,G45=0),"NON VALUTABILE",IF(P45&lt;=N45,"ANOMALIA","OK"))</f>
        <v>OK</v>
      </c>
      <c r="T45" s="12" t="str">
        <f aca="false">IF(F45=0,"NON VALUTABILE",IF(OR(R45="ANOMALIA",S45="ANOMALIA"),"ANOMALIA","OK"))</f>
        <v>OK</v>
      </c>
      <c r="U45" s="5" t="str">
        <f aca="false">IF(F45=0,"Scaricato ma non presente in questa fattura: puo venire da giacenza pregressa o da altro fornitore. Non conteggiato come anomalia.",IF(G45=0,"Acquistato e mai scaricato nel periodo. ","")&amp;IF(AND(G45&gt;0,H45&lt;&gt;0),"Quantita acquistata diversa da quantita scaricata. ","")&amp;IF(AND(G45&gt;0,P45&lt;=N45),"Almeno una vendita a prezzo pari o inferiore al costo di acquisto (confronta col. N con col. P). ",""))</f>
        <v/>
      </c>
      <c r="V45" s="5"/>
    </row>
    <row r="46" customFormat="false" ht="15" hidden="false" customHeight="false" outlineLevel="0" collapsed="false">
      <c r="A46" s="8" t="s">
        <v>228</v>
      </c>
      <c r="B46" s="8" t="s">
        <v>229</v>
      </c>
      <c r="C46" s="8" t="s">
        <v>230</v>
      </c>
      <c r="D46" s="5" t="s">
        <v>231</v>
      </c>
      <c r="E46" s="8" t="s">
        <v>59</v>
      </c>
      <c r="F46" s="9" t="n">
        <v>2</v>
      </c>
      <c r="G46" s="9" t="n">
        <v>2</v>
      </c>
      <c r="H46" s="9" t="n">
        <f aca="false">F46-G46</f>
        <v>0</v>
      </c>
      <c r="I46" s="9" t="n">
        <f aca="false">MAX(H46,0)</f>
        <v>0</v>
      </c>
      <c r="J46" s="10" t="n">
        <v>24.63</v>
      </c>
      <c r="K46" s="10" t="n">
        <v>36.39</v>
      </c>
      <c r="L46" s="11" t="n">
        <f aca="false">IFERROR(J46/F46,"")</f>
        <v>12.315</v>
      </c>
      <c r="M46" s="11" t="n">
        <v>12.315</v>
      </c>
      <c r="N46" s="11" t="n">
        <v>12.315</v>
      </c>
      <c r="O46" s="11" t="n">
        <f aca="false">IFERROR(K46/G46,"")</f>
        <v>18.195</v>
      </c>
      <c r="P46" s="11" t="n">
        <v>18.195</v>
      </c>
      <c r="Q46" s="11" t="n">
        <v>18.195</v>
      </c>
      <c r="R46" s="12" t="str">
        <f aca="false">IF(F46=0,"NON VALUTABILE",IF(H46=0,"OK","ANOMALIA"))</f>
        <v>OK</v>
      </c>
      <c r="S46" s="12" t="str">
        <f aca="false">IF(OR(F46=0,G46=0),"NON VALUTABILE",IF(P46&lt;=N46,"ANOMALIA","OK"))</f>
        <v>OK</v>
      </c>
      <c r="T46" s="12" t="str">
        <f aca="false">IF(F46=0,"NON VALUTABILE",IF(OR(R46="ANOMALIA",S46="ANOMALIA"),"ANOMALIA","OK"))</f>
        <v>OK</v>
      </c>
      <c r="U46" s="5" t="str">
        <f aca="false">IF(F46=0,"Scaricato ma non presente in questa fattura: puo venire da giacenza pregressa o da altro fornitore. Non conteggiato come anomalia.",IF(G46=0,"Acquistato e mai scaricato nel periodo. ","")&amp;IF(AND(G46&gt;0,H46&lt;&gt;0),"Quantita acquistata diversa da quantita scaricata. ","")&amp;IF(AND(G46&gt;0,P46&lt;=N46),"Almeno una vendita a prezzo pari o inferiore al costo di acquisto (confronta col. N con col. P). ",""))</f>
        <v/>
      </c>
      <c r="V46" s="5"/>
    </row>
    <row r="47" customFormat="false" ht="15" hidden="false" customHeight="false" outlineLevel="0" collapsed="false">
      <c r="A47" s="8" t="s">
        <v>232</v>
      </c>
      <c r="B47" s="8" t="s">
        <v>233</v>
      </c>
      <c r="C47" s="8" t="s">
        <v>234</v>
      </c>
      <c r="D47" s="5" t="s">
        <v>235</v>
      </c>
      <c r="E47" s="8" t="s">
        <v>59</v>
      </c>
      <c r="F47" s="9" t="n">
        <v>2</v>
      </c>
      <c r="G47" s="9" t="n">
        <v>2</v>
      </c>
      <c r="H47" s="9" t="n">
        <f aca="false">F47-G47</f>
        <v>0</v>
      </c>
      <c r="I47" s="9" t="n">
        <f aca="false">MAX(H47,0)</f>
        <v>0</v>
      </c>
      <c r="J47" s="10" t="n">
        <v>49.37</v>
      </c>
      <c r="K47" s="10" t="n">
        <v>62.3</v>
      </c>
      <c r="L47" s="11" t="n">
        <f aca="false">IFERROR(J47/F47,"")</f>
        <v>24.685</v>
      </c>
      <c r="M47" s="11" t="n">
        <v>24.685</v>
      </c>
      <c r="N47" s="11" t="n">
        <v>24.685</v>
      </c>
      <c r="O47" s="11" t="n">
        <f aca="false">IFERROR(K47/G47,"")</f>
        <v>31.15</v>
      </c>
      <c r="P47" s="11" t="n">
        <v>31.15</v>
      </c>
      <c r="Q47" s="11" t="n">
        <v>31.15</v>
      </c>
      <c r="R47" s="12" t="str">
        <f aca="false">IF(F47=0,"NON VALUTABILE",IF(H47=0,"OK","ANOMALIA"))</f>
        <v>OK</v>
      </c>
      <c r="S47" s="12" t="str">
        <f aca="false">IF(OR(F47=0,G47=0),"NON VALUTABILE",IF(P47&lt;=N47,"ANOMALIA","OK"))</f>
        <v>OK</v>
      </c>
      <c r="T47" s="12" t="str">
        <f aca="false">IF(F47=0,"NON VALUTABILE",IF(OR(R47="ANOMALIA",S47="ANOMALIA"),"ANOMALIA","OK"))</f>
        <v>OK</v>
      </c>
      <c r="U47" s="5" t="str">
        <f aca="false">IF(F47=0,"Scaricato ma non presente in questa fattura: puo venire da giacenza pregressa o da altro fornitore. Non conteggiato come anomalia.",IF(G47=0,"Acquistato e mai scaricato nel periodo. ","")&amp;IF(AND(G47&gt;0,H47&lt;&gt;0),"Quantita acquistata diversa da quantita scaricata. ","")&amp;IF(AND(G47&gt;0,P47&lt;=N47),"Almeno una vendita a prezzo pari o inferiore al costo di acquisto (confronta col. N con col. P). ",""))</f>
        <v/>
      </c>
      <c r="V47" s="5"/>
    </row>
    <row r="48" customFormat="false" ht="15" hidden="false" customHeight="false" outlineLevel="0" collapsed="false">
      <c r="A48" s="8" t="s">
        <v>236</v>
      </c>
      <c r="B48" s="8" t="s">
        <v>237</v>
      </c>
      <c r="C48" s="8" t="s">
        <v>238</v>
      </c>
      <c r="D48" s="5" t="s">
        <v>239</v>
      </c>
      <c r="E48" s="8" t="s">
        <v>59</v>
      </c>
      <c r="F48" s="9" t="n">
        <v>2</v>
      </c>
      <c r="G48" s="9" t="n">
        <v>2</v>
      </c>
      <c r="H48" s="9" t="n">
        <f aca="false">F48-G48</f>
        <v>0</v>
      </c>
      <c r="I48" s="9" t="n">
        <f aca="false">MAX(H48,0)</f>
        <v>0</v>
      </c>
      <c r="J48" s="10" t="n">
        <v>48.91</v>
      </c>
      <c r="K48" s="10" t="n">
        <v>67.22</v>
      </c>
      <c r="L48" s="11" t="n">
        <f aca="false">IFERROR(J48/F48,"")</f>
        <v>24.455</v>
      </c>
      <c r="M48" s="11" t="n">
        <v>24.455</v>
      </c>
      <c r="N48" s="11" t="n">
        <v>24.455</v>
      </c>
      <c r="O48" s="11" t="n">
        <f aca="false">IFERROR(K48/G48,"")</f>
        <v>33.61</v>
      </c>
      <c r="P48" s="11" t="n">
        <v>33.61</v>
      </c>
      <c r="Q48" s="11" t="n">
        <v>33.61</v>
      </c>
      <c r="R48" s="12" t="str">
        <f aca="false">IF(F48=0,"NON VALUTABILE",IF(H48=0,"OK","ANOMALIA"))</f>
        <v>OK</v>
      </c>
      <c r="S48" s="12" t="str">
        <f aca="false">IF(OR(F48=0,G48=0),"NON VALUTABILE",IF(P48&lt;=N48,"ANOMALIA","OK"))</f>
        <v>OK</v>
      </c>
      <c r="T48" s="12" t="str">
        <f aca="false">IF(F48=0,"NON VALUTABILE",IF(OR(R48="ANOMALIA",S48="ANOMALIA"),"ANOMALIA","OK"))</f>
        <v>OK</v>
      </c>
      <c r="U48" s="5" t="str">
        <f aca="false">IF(F48=0,"Scaricato ma non presente in questa fattura: puo venire da giacenza pregressa o da altro fornitore. Non conteggiato come anomalia.",IF(G48=0,"Acquistato e mai scaricato nel periodo. ","")&amp;IF(AND(G48&gt;0,H48&lt;&gt;0),"Quantita acquistata diversa da quantita scaricata. ","")&amp;IF(AND(G48&gt;0,P48&lt;=N48),"Almeno una vendita a prezzo pari o inferiore al costo di acquisto (confronta col. N con col. P). ",""))</f>
        <v/>
      </c>
      <c r="V48" s="5"/>
    </row>
    <row r="49" customFormat="false" ht="15" hidden="false" customHeight="false" outlineLevel="0" collapsed="false">
      <c r="A49" s="8" t="s">
        <v>240</v>
      </c>
      <c r="B49" s="8" t="s">
        <v>241</v>
      </c>
      <c r="C49" s="8" t="s">
        <v>242</v>
      </c>
      <c r="D49" s="5" t="s">
        <v>243</v>
      </c>
      <c r="E49" s="8" t="s">
        <v>59</v>
      </c>
      <c r="F49" s="9" t="n">
        <v>2</v>
      </c>
      <c r="G49" s="9" t="n">
        <v>2</v>
      </c>
      <c r="H49" s="9" t="n">
        <f aca="false">F49-G49</f>
        <v>0</v>
      </c>
      <c r="I49" s="9" t="n">
        <f aca="false">MAX(H49,0)</f>
        <v>0</v>
      </c>
      <c r="J49" s="10" t="n">
        <v>69.3</v>
      </c>
      <c r="K49" s="10" t="n">
        <v>90.16</v>
      </c>
      <c r="L49" s="11" t="n">
        <f aca="false">IFERROR(J49/F49,"")</f>
        <v>34.65</v>
      </c>
      <c r="M49" s="11" t="n">
        <v>34.65</v>
      </c>
      <c r="N49" s="11" t="n">
        <v>34.65</v>
      </c>
      <c r="O49" s="11" t="n">
        <f aca="false">IFERROR(K49/G49,"")</f>
        <v>45.08</v>
      </c>
      <c r="P49" s="11" t="n">
        <v>45.08</v>
      </c>
      <c r="Q49" s="11" t="n">
        <v>45.08</v>
      </c>
      <c r="R49" s="12" t="str">
        <f aca="false">IF(F49=0,"NON VALUTABILE",IF(H49=0,"OK","ANOMALIA"))</f>
        <v>OK</v>
      </c>
      <c r="S49" s="12" t="str">
        <f aca="false">IF(OR(F49=0,G49=0),"NON VALUTABILE",IF(P49&lt;=N49,"ANOMALIA","OK"))</f>
        <v>OK</v>
      </c>
      <c r="T49" s="12" t="str">
        <f aca="false">IF(F49=0,"NON VALUTABILE",IF(OR(R49="ANOMALIA",S49="ANOMALIA"),"ANOMALIA","OK"))</f>
        <v>OK</v>
      </c>
      <c r="U49" s="5" t="str">
        <f aca="false">IF(F49=0,"Scaricato ma non presente in questa fattura: puo venire da giacenza pregressa o da altro fornitore. Non conteggiato come anomalia.",IF(G49=0,"Acquistato e mai scaricato nel periodo. ","")&amp;IF(AND(G49&gt;0,H49&lt;&gt;0),"Quantita acquistata diversa da quantita scaricata. ","")&amp;IF(AND(G49&gt;0,P49&lt;=N49),"Almeno una vendita a prezzo pari o inferiore al costo di acquisto (confronta col. N con col. P). ",""))</f>
        <v/>
      </c>
      <c r="V49" s="5"/>
    </row>
    <row r="50" customFormat="false" ht="23.85" hidden="false" customHeight="false" outlineLevel="0" collapsed="false">
      <c r="A50" s="8" t="s">
        <v>244</v>
      </c>
      <c r="B50" s="8" t="s">
        <v>245</v>
      </c>
      <c r="C50" s="8" t="s">
        <v>246</v>
      </c>
      <c r="D50" s="5" t="s">
        <v>247</v>
      </c>
      <c r="E50" s="8" t="s">
        <v>59</v>
      </c>
      <c r="F50" s="9" t="n">
        <v>1</v>
      </c>
      <c r="G50" s="9" t="n">
        <v>1</v>
      </c>
      <c r="H50" s="9" t="n">
        <f aca="false">F50-G50</f>
        <v>0</v>
      </c>
      <c r="I50" s="9" t="n">
        <f aca="false">MAX(H50,0)</f>
        <v>0</v>
      </c>
      <c r="J50" s="10" t="n">
        <v>41.44</v>
      </c>
      <c r="K50" s="10" t="n">
        <v>70.63</v>
      </c>
      <c r="L50" s="11" t="n">
        <f aca="false">IFERROR(J50/F50,"")</f>
        <v>41.44</v>
      </c>
      <c r="M50" s="11" t="n">
        <v>41.44</v>
      </c>
      <c r="N50" s="11" t="n">
        <v>41.44</v>
      </c>
      <c r="O50" s="11" t="n">
        <f aca="false">IFERROR(K50/G50,"")</f>
        <v>70.63</v>
      </c>
      <c r="P50" s="11" t="n">
        <v>70.63</v>
      </c>
      <c r="Q50" s="11" t="n">
        <v>70.63</v>
      </c>
      <c r="R50" s="12" t="str">
        <f aca="false">IF(F50=0,"NON VALUTABILE",IF(H50=0,"OK","ANOMALIA"))</f>
        <v>OK</v>
      </c>
      <c r="S50" s="12" t="str">
        <f aca="false">IF(OR(F50=0,G50=0),"NON VALUTABILE",IF(P50&lt;=N50,"ANOMALIA","OK"))</f>
        <v>OK</v>
      </c>
      <c r="T50" s="12" t="str">
        <f aca="false">IF(F50=0,"NON VALUTABILE",IF(OR(R50="ANOMALIA",S50="ANOMALIA"),"ANOMALIA","OK"))</f>
        <v>OK</v>
      </c>
      <c r="U50" s="5" t="str">
        <f aca="false">IF(F50=0,"Scaricato ma non presente in questa fattura: puo venire da giacenza pregressa o da altro fornitore. Non conteggiato come anomalia.",IF(G50=0,"Acquistato e mai scaricato nel periodo. ","")&amp;IF(AND(G50&gt;0,H50&lt;&gt;0),"Quantita acquistata diversa da quantita scaricata. ","")&amp;IF(AND(G50&gt;0,P50&lt;=N50),"Almeno una vendita a prezzo pari o inferiore al costo di acquisto (confronta col. N con col. P). ",""))</f>
        <v/>
      </c>
      <c r="V50" s="5"/>
    </row>
    <row r="51" customFormat="false" ht="15" hidden="false" customHeight="false" outlineLevel="0" collapsed="false">
      <c r="A51" s="8" t="s">
        <v>248</v>
      </c>
      <c r="B51" s="8" t="s">
        <v>249</v>
      </c>
      <c r="C51" s="8" t="s">
        <v>250</v>
      </c>
      <c r="D51" s="5" t="s">
        <v>251</v>
      </c>
      <c r="E51" s="8" t="s">
        <v>59</v>
      </c>
      <c r="F51" s="9" t="n">
        <v>1</v>
      </c>
      <c r="G51" s="9" t="n">
        <v>1</v>
      </c>
      <c r="H51" s="9" t="n">
        <f aca="false">F51-G51</f>
        <v>0</v>
      </c>
      <c r="I51" s="9" t="n">
        <f aca="false">MAX(H51,0)</f>
        <v>0</v>
      </c>
      <c r="J51" s="10" t="n">
        <v>41.44</v>
      </c>
      <c r="K51" s="10" t="n">
        <v>70.63</v>
      </c>
      <c r="L51" s="11" t="n">
        <f aca="false">IFERROR(J51/F51,"")</f>
        <v>41.44</v>
      </c>
      <c r="M51" s="11" t="n">
        <v>41.44</v>
      </c>
      <c r="N51" s="11" t="n">
        <v>41.44</v>
      </c>
      <c r="O51" s="11" t="n">
        <f aca="false">IFERROR(K51/G51,"")</f>
        <v>70.63</v>
      </c>
      <c r="P51" s="11" t="n">
        <v>70.63</v>
      </c>
      <c r="Q51" s="11" t="n">
        <v>70.63</v>
      </c>
      <c r="R51" s="12" t="str">
        <f aca="false">IF(F51=0,"NON VALUTABILE",IF(H51=0,"OK","ANOMALIA"))</f>
        <v>OK</v>
      </c>
      <c r="S51" s="12" t="str">
        <f aca="false">IF(OR(F51=0,G51=0),"NON VALUTABILE",IF(P51&lt;=N51,"ANOMALIA","OK"))</f>
        <v>OK</v>
      </c>
      <c r="T51" s="12" t="str">
        <f aca="false">IF(F51=0,"NON VALUTABILE",IF(OR(R51="ANOMALIA",S51="ANOMALIA"),"ANOMALIA","OK"))</f>
        <v>OK</v>
      </c>
      <c r="U51" s="5" t="str">
        <f aca="false">IF(F51=0,"Scaricato ma non presente in questa fattura: puo venire da giacenza pregressa o da altro fornitore. Non conteggiato come anomalia.",IF(G51=0,"Acquistato e mai scaricato nel periodo. ","")&amp;IF(AND(G51&gt;0,H51&lt;&gt;0),"Quantita acquistata diversa da quantita scaricata. ","")&amp;IF(AND(G51&gt;0,P51&lt;=N51),"Almeno una vendita a prezzo pari o inferiore al costo di acquisto (confronta col. N con col. P). ",""))</f>
        <v/>
      </c>
      <c r="V51" s="5"/>
    </row>
    <row r="52" customFormat="false" ht="15" hidden="false" customHeight="false" outlineLevel="0" collapsed="false">
      <c r="A52" s="8" t="s">
        <v>252</v>
      </c>
      <c r="B52" s="8" t="s">
        <v>253</v>
      </c>
      <c r="C52" s="8" t="s">
        <v>254</v>
      </c>
      <c r="D52" s="5" t="s">
        <v>255</v>
      </c>
      <c r="E52" s="8" t="s">
        <v>59</v>
      </c>
      <c r="F52" s="9" t="n">
        <v>2</v>
      </c>
      <c r="G52" s="9" t="n">
        <v>2</v>
      </c>
      <c r="H52" s="9" t="n">
        <f aca="false">F52-G52</f>
        <v>0</v>
      </c>
      <c r="I52" s="9" t="n">
        <f aca="false">MAX(H52,0)</f>
        <v>0</v>
      </c>
      <c r="J52" s="10" t="n">
        <v>30.94</v>
      </c>
      <c r="K52" s="10" t="n">
        <v>40.98</v>
      </c>
      <c r="L52" s="11" t="n">
        <f aca="false">IFERROR(J52/F52,"")</f>
        <v>15.47</v>
      </c>
      <c r="M52" s="11" t="n">
        <v>15.47</v>
      </c>
      <c r="N52" s="11" t="n">
        <v>15.47</v>
      </c>
      <c r="O52" s="11" t="n">
        <f aca="false">IFERROR(K52/G52,"")</f>
        <v>20.49</v>
      </c>
      <c r="P52" s="11" t="n">
        <v>20.49</v>
      </c>
      <c r="Q52" s="11" t="n">
        <v>20.49</v>
      </c>
      <c r="R52" s="12" t="str">
        <f aca="false">IF(F52=0,"NON VALUTABILE",IF(H52=0,"OK","ANOMALIA"))</f>
        <v>OK</v>
      </c>
      <c r="S52" s="12" t="str">
        <f aca="false">IF(OR(F52=0,G52=0),"NON VALUTABILE",IF(P52&lt;=N52,"ANOMALIA","OK"))</f>
        <v>OK</v>
      </c>
      <c r="T52" s="12" t="str">
        <f aca="false">IF(F52=0,"NON VALUTABILE",IF(OR(R52="ANOMALIA",S52="ANOMALIA"),"ANOMALIA","OK"))</f>
        <v>OK</v>
      </c>
      <c r="U52" s="5" t="str">
        <f aca="false">IF(F52=0,"Scaricato ma non presente in questa fattura: puo venire da giacenza pregressa o da altro fornitore. Non conteggiato come anomalia.",IF(G52=0,"Acquistato e mai scaricato nel periodo. ","")&amp;IF(AND(G52&gt;0,H52&lt;&gt;0),"Quantita acquistata diversa da quantita scaricata. ","")&amp;IF(AND(G52&gt;0,P52&lt;=N52),"Almeno una vendita a prezzo pari o inferiore al costo di acquisto (confronta col. N con col. P). ",""))</f>
        <v/>
      </c>
      <c r="V52" s="5"/>
    </row>
    <row r="53" customFormat="false" ht="15" hidden="false" customHeight="false" outlineLevel="0" collapsed="false">
      <c r="A53" s="8" t="s">
        <v>256</v>
      </c>
      <c r="B53" s="8" t="s">
        <v>257</v>
      </c>
      <c r="C53" s="8" t="s">
        <v>258</v>
      </c>
      <c r="D53" s="5" t="s">
        <v>255</v>
      </c>
      <c r="E53" s="8" t="s">
        <v>59</v>
      </c>
      <c r="F53" s="9" t="n">
        <v>2</v>
      </c>
      <c r="G53" s="9" t="n">
        <v>2</v>
      </c>
      <c r="H53" s="9" t="n">
        <f aca="false">F53-G53</f>
        <v>0</v>
      </c>
      <c r="I53" s="9" t="n">
        <f aca="false">MAX(H53,0)</f>
        <v>0</v>
      </c>
      <c r="J53" s="10" t="n">
        <v>25.58</v>
      </c>
      <c r="K53" s="10" t="n">
        <v>46.52</v>
      </c>
      <c r="L53" s="11" t="n">
        <f aca="false">IFERROR(J53/F53,"")</f>
        <v>12.79</v>
      </c>
      <c r="M53" s="11" t="n">
        <v>12.79</v>
      </c>
      <c r="N53" s="11" t="n">
        <v>12.79</v>
      </c>
      <c r="O53" s="11" t="n">
        <f aca="false">IFERROR(K53/G53,"")</f>
        <v>23.26</v>
      </c>
      <c r="P53" s="11" t="n">
        <v>23.26</v>
      </c>
      <c r="Q53" s="11" t="n">
        <v>23.26</v>
      </c>
      <c r="R53" s="12" t="str">
        <f aca="false">IF(F53=0,"NON VALUTABILE",IF(H53=0,"OK","ANOMALIA"))</f>
        <v>OK</v>
      </c>
      <c r="S53" s="12" t="str">
        <f aca="false">IF(OR(F53=0,G53=0),"NON VALUTABILE",IF(P53&lt;=N53,"ANOMALIA","OK"))</f>
        <v>OK</v>
      </c>
      <c r="T53" s="12" t="str">
        <f aca="false">IF(F53=0,"NON VALUTABILE",IF(OR(R53="ANOMALIA",S53="ANOMALIA"),"ANOMALIA","OK"))</f>
        <v>OK</v>
      </c>
      <c r="U53" s="5" t="str">
        <f aca="false">IF(F53=0,"Scaricato ma non presente in questa fattura: puo venire da giacenza pregressa o da altro fornitore. Non conteggiato come anomalia.",IF(G53=0,"Acquistato e mai scaricato nel periodo. ","")&amp;IF(AND(G53&gt;0,H53&lt;&gt;0),"Quantita acquistata diversa da quantita scaricata. ","")&amp;IF(AND(G53&gt;0,P53&lt;=N53),"Almeno una vendita a prezzo pari o inferiore al costo di acquisto (confronta col. N con col. P). ",""))</f>
        <v/>
      </c>
      <c r="V53" s="5"/>
    </row>
    <row r="54" customFormat="false" ht="15" hidden="false" customHeight="false" outlineLevel="0" collapsed="false">
      <c r="A54" s="8" t="s">
        <v>259</v>
      </c>
      <c r="B54" s="8" t="s">
        <v>260</v>
      </c>
      <c r="C54" s="8" t="s">
        <v>261</v>
      </c>
      <c r="D54" s="5" t="s">
        <v>262</v>
      </c>
      <c r="E54" s="8" t="s">
        <v>59</v>
      </c>
      <c r="F54" s="9" t="n">
        <v>1</v>
      </c>
      <c r="G54" s="9" t="n">
        <v>1</v>
      </c>
      <c r="H54" s="9" t="n">
        <f aca="false">F54-G54</f>
        <v>0</v>
      </c>
      <c r="I54" s="9" t="n">
        <f aca="false">MAX(H54,0)</f>
        <v>0</v>
      </c>
      <c r="J54" s="10" t="n">
        <v>5.34</v>
      </c>
      <c r="K54" s="10" t="n">
        <v>7</v>
      </c>
      <c r="L54" s="11" t="n">
        <f aca="false">IFERROR(J54/F54,"")</f>
        <v>5.34</v>
      </c>
      <c r="M54" s="11" t="n">
        <v>5.34</v>
      </c>
      <c r="N54" s="11" t="n">
        <v>5.34</v>
      </c>
      <c r="O54" s="11" t="n">
        <f aca="false">IFERROR(K54/G54,"")</f>
        <v>7</v>
      </c>
      <c r="P54" s="11" t="n">
        <v>7</v>
      </c>
      <c r="Q54" s="11" t="n">
        <v>7</v>
      </c>
      <c r="R54" s="12" t="str">
        <f aca="false">IF(F54=0,"NON VALUTABILE",IF(H54=0,"OK","ANOMALIA"))</f>
        <v>OK</v>
      </c>
      <c r="S54" s="12" t="str">
        <f aca="false">IF(OR(F54=0,G54=0),"NON VALUTABILE",IF(P54&lt;=N54,"ANOMALIA","OK"))</f>
        <v>OK</v>
      </c>
      <c r="T54" s="12" t="str">
        <f aca="false">IF(F54=0,"NON VALUTABILE",IF(OR(R54="ANOMALIA",S54="ANOMALIA"),"ANOMALIA","OK"))</f>
        <v>OK</v>
      </c>
      <c r="U54" s="5" t="str">
        <f aca="false">IF(F54=0,"Scaricato ma non presente in questa fattura: puo venire da giacenza pregressa o da altro fornitore. Non conteggiato come anomalia.",IF(G54=0,"Acquistato e mai scaricato nel periodo. ","")&amp;IF(AND(G54&gt;0,H54&lt;&gt;0),"Quantita acquistata diversa da quantita scaricata. ","")&amp;IF(AND(G54&gt;0,P54&lt;=N54),"Almeno una vendita a prezzo pari o inferiore al costo di acquisto (confronta col. N con col. P). ",""))</f>
        <v/>
      </c>
      <c r="V54" s="5"/>
    </row>
    <row r="55" customFormat="false" ht="15" hidden="false" customHeight="false" outlineLevel="0" collapsed="false">
      <c r="A55" s="8" t="s">
        <v>263</v>
      </c>
      <c r="B55" s="8" t="s">
        <v>264</v>
      </c>
      <c r="C55" s="8" t="s">
        <v>265</v>
      </c>
      <c r="D55" s="5" t="s">
        <v>266</v>
      </c>
      <c r="E55" s="8" t="s">
        <v>59</v>
      </c>
      <c r="F55" s="9" t="n">
        <v>1</v>
      </c>
      <c r="G55" s="9" t="n">
        <v>1</v>
      </c>
      <c r="H55" s="9" t="n">
        <f aca="false">F55-G55</f>
        <v>0</v>
      </c>
      <c r="I55" s="9" t="n">
        <f aca="false">MAX(H55,0)</f>
        <v>0</v>
      </c>
      <c r="J55" s="10" t="n">
        <v>62.66</v>
      </c>
      <c r="K55" s="10" t="n">
        <v>76.23</v>
      </c>
      <c r="L55" s="11" t="n">
        <f aca="false">IFERROR(J55/F55,"")</f>
        <v>62.66</v>
      </c>
      <c r="M55" s="11" t="n">
        <v>62.66</v>
      </c>
      <c r="N55" s="11" t="n">
        <v>62.66</v>
      </c>
      <c r="O55" s="11" t="n">
        <f aca="false">IFERROR(K55/G55,"")</f>
        <v>76.23</v>
      </c>
      <c r="P55" s="11" t="n">
        <v>76.23</v>
      </c>
      <c r="Q55" s="11" t="n">
        <v>76.23</v>
      </c>
      <c r="R55" s="12" t="str">
        <f aca="false">IF(F55=0,"NON VALUTABILE",IF(H55=0,"OK","ANOMALIA"))</f>
        <v>OK</v>
      </c>
      <c r="S55" s="12" t="str">
        <f aca="false">IF(OR(F55=0,G55=0),"NON VALUTABILE",IF(P55&lt;=N55,"ANOMALIA","OK"))</f>
        <v>OK</v>
      </c>
      <c r="T55" s="12" t="str">
        <f aca="false">IF(F55=0,"NON VALUTABILE",IF(OR(R55="ANOMALIA",S55="ANOMALIA"),"ANOMALIA","OK"))</f>
        <v>OK</v>
      </c>
      <c r="U55" s="5" t="str">
        <f aca="false">IF(F55=0,"Scaricato ma non presente in questa fattura: puo venire da giacenza pregressa o da altro fornitore. Non conteggiato come anomalia.",IF(G55=0,"Acquistato e mai scaricato nel periodo. ","")&amp;IF(AND(G55&gt;0,H55&lt;&gt;0),"Quantita acquistata diversa da quantita scaricata. ","")&amp;IF(AND(G55&gt;0,P55&lt;=N55),"Almeno una vendita a prezzo pari o inferiore al costo di acquisto (confronta col. N con col. P). ",""))</f>
        <v/>
      </c>
      <c r="V55" s="5"/>
    </row>
    <row r="56" customFormat="false" ht="15" hidden="false" customHeight="false" outlineLevel="0" collapsed="false">
      <c r="A56" s="8" t="s">
        <v>267</v>
      </c>
      <c r="B56" s="8" t="s">
        <v>268</v>
      </c>
      <c r="C56" s="8" t="s">
        <v>269</v>
      </c>
      <c r="D56" s="5" t="s">
        <v>270</v>
      </c>
      <c r="E56" s="8" t="s">
        <v>59</v>
      </c>
      <c r="F56" s="9" t="n">
        <v>1</v>
      </c>
      <c r="G56" s="9" t="n">
        <v>1</v>
      </c>
      <c r="H56" s="9" t="n">
        <f aca="false">F56-G56</f>
        <v>0</v>
      </c>
      <c r="I56" s="9" t="n">
        <f aca="false">MAX(H56,0)</f>
        <v>0</v>
      </c>
      <c r="J56" s="10" t="n">
        <v>3.48</v>
      </c>
      <c r="K56" s="10" t="n">
        <v>6.56</v>
      </c>
      <c r="L56" s="11" t="n">
        <f aca="false">IFERROR(J56/F56,"")</f>
        <v>3.48</v>
      </c>
      <c r="M56" s="11" t="n">
        <v>3.48</v>
      </c>
      <c r="N56" s="11" t="n">
        <v>3.48</v>
      </c>
      <c r="O56" s="11" t="n">
        <f aca="false">IFERROR(K56/G56,"")</f>
        <v>6.56</v>
      </c>
      <c r="P56" s="11" t="n">
        <v>6.56</v>
      </c>
      <c r="Q56" s="11" t="n">
        <v>6.56</v>
      </c>
      <c r="R56" s="12" t="str">
        <f aca="false">IF(F56=0,"NON VALUTABILE",IF(H56=0,"OK","ANOMALIA"))</f>
        <v>OK</v>
      </c>
      <c r="S56" s="12" t="str">
        <f aca="false">IF(OR(F56=0,G56=0),"NON VALUTABILE",IF(P56&lt;=N56,"ANOMALIA","OK"))</f>
        <v>OK</v>
      </c>
      <c r="T56" s="12" t="str">
        <f aca="false">IF(F56=0,"NON VALUTABILE",IF(OR(R56="ANOMALIA",S56="ANOMALIA"),"ANOMALIA","OK"))</f>
        <v>OK</v>
      </c>
      <c r="U56" s="5" t="str">
        <f aca="false">IF(F56=0,"Scaricato ma non presente in questa fattura: puo venire da giacenza pregressa o da altro fornitore. Non conteggiato come anomalia.",IF(G56=0,"Acquistato e mai scaricato nel periodo. ","")&amp;IF(AND(G56&gt;0,H56&lt;&gt;0),"Quantita acquistata diversa da quantita scaricata. ","")&amp;IF(AND(G56&gt;0,P56&lt;=N56),"Almeno una vendita a prezzo pari o inferiore al costo di acquisto (confronta col. N con col. P). ",""))</f>
        <v/>
      </c>
      <c r="V56" s="5"/>
    </row>
    <row r="57" customFormat="false" ht="15" hidden="false" customHeight="false" outlineLevel="0" collapsed="false">
      <c r="A57" s="8" t="s">
        <v>271</v>
      </c>
      <c r="B57" s="8" t="s">
        <v>272</v>
      </c>
      <c r="C57" s="8" t="s">
        <v>273</v>
      </c>
      <c r="D57" s="5" t="s">
        <v>274</v>
      </c>
      <c r="E57" s="8" t="s">
        <v>59</v>
      </c>
      <c r="F57" s="9" t="n">
        <v>4</v>
      </c>
      <c r="G57" s="9" t="n">
        <v>4</v>
      </c>
      <c r="H57" s="9" t="n">
        <f aca="false">F57-G57</f>
        <v>0</v>
      </c>
      <c r="I57" s="9" t="n">
        <f aca="false">MAX(H57,0)</f>
        <v>0</v>
      </c>
      <c r="J57" s="10" t="n">
        <v>16.84</v>
      </c>
      <c r="K57" s="10" t="n">
        <v>28.7</v>
      </c>
      <c r="L57" s="11" t="n">
        <f aca="false">IFERROR(J57/F57,"")</f>
        <v>4.21</v>
      </c>
      <c r="M57" s="11" t="n">
        <v>4.21</v>
      </c>
      <c r="N57" s="11" t="n">
        <v>4.21</v>
      </c>
      <c r="O57" s="11" t="n">
        <f aca="false">IFERROR(K57/G57,"")</f>
        <v>7.175</v>
      </c>
      <c r="P57" s="11" t="n">
        <v>7.175</v>
      </c>
      <c r="Q57" s="11" t="n">
        <v>7.175</v>
      </c>
      <c r="R57" s="12" t="str">
        <f aca="false">IF(F57=0,"NON VALUTABILE",IF(H57=0,"OK","ANOMALIA"))</f>
        <v>OK</v>
      </c>
      <c r="S57" s="12" t="str">
        <f aca="false">IF(OR(F57=0,G57=0),"NON VALUTABILE",IF(P57&lt;=N57,"ANOMALIA","OK"))</f>
        <v>OK</v>
      </c>
      <c r="T57" s="12" t="str">
        <f aca="false">IF(F57=0,"NON VALUTABILE",IF(OR(R57="ANOMALIA",S57="ANOMALIA"),"ANOMALIA","OK"))</f>
        <v>OK</v>
      </c>
      <c r="U57" s="5" t="str">
        <f aca="false">IF(F57=0,"Scaricato ma non presente in questa fattura: puo venire da giacenza pregressa o da altro fornitore. Non conteggiato come anomalia.",IF(G57=0,"Acquistato e mai scaricato nel periodo. ","")&amp;IF(AND(G57&gt;0,H57&lt;&gt;0),"Quantita acquistata diversa da quantita scaricata. ","")&amp;IF(AND(G57&gt;0,P57&lt;=N57),"Almeno una vendita a prezzo pari o inferiore al costo di acquisto (confronta col. N con col. P). ",""))</f>
        <v/>
      </c>
      <c r="V57" s="5"/>
    </row>
    <row r="58" customFormat="false" ht="15" hidden="false" customHeight="false" outlineLevel="0" collapsed="false">
      <c r="A58" s="8" t="s">
        <v>275</v>
      </c>
      <c r="B58" s="8" t="s">
        <v>276</v>
      </c>
      <c r="C58" s="8" t="s">
        <v>277</v>
      </c>
      <c r="D58" s="5" t="s">
        <v>278</v>
      </c>
      <c r="E58" s="8" t="s">
        <v>59</v>
      </c>
      <c r="F58" s="9" t="n">
        <v>1</v>
      </c>
      <c r="G58" s="9" t="n">
        <v>1</v>
      </c>
      <c r="H58" s="9" t="n">
        <f aca="false">F58-G58</f>
        <v>0</v>
      </c>
      <c r="I58" s="9" t="n">
        <f aca="false">MAX(H58,0)</f>
        <v>0</v>
      </c>
      <c r="J58" s="10" t="n">
        <v>52.38</v>
      </c>
      <c r="K58" s="10" t="n">
        <v>53.28</v>
      </c>
      <c r="L58" s="11" t="n">
        <f aca="false">IFERROR(J58/F58,"")</f>
        <v>52.38</v>
      </c>
      <c r="M58" s="11" t="n">
        <v>52.38</v>
      </c>
      <c r="N58" s="11" t="n">
        <v>52.38</v>
      </c>
      <c r="O58" s="11" t="n">
        <f aca="false">IFERROR(K58/G58,"")</f>
        <v>53.28</v>
      </c>
      <c r="P58" s="11" t="n">
        <v>53.28</v>
      </c>
      <c r="Q58" s="11" t="n">
        <v>53.28</v>
      </c>
      <c r="R58" s="12" t="str">
        <f aca="false">IF(F58=0,"NON VALUTABILE",IF(H58=0,"OK","ANOMALIA"))</f>
        <v>OK</v>
      </c>
      <c r="S58" s="12" t="str">
        <f aca="false">IF(OR(F58=0,G58=0),"NON VALUTABILE",IF(P58&lt;=N58,"ANOMALIA","OK"))</f>
        <v>OK</v>
      </c>
      <c r="T58" s="12" t="str">
        <f aca="false">IF(F58=0,"NON VALUTABILE",IF(OR(R58="ANOMALIA",S58="ANOMALIA"),"ANOMALIA","OK"))</f>
        <v>OK</v>
      </c>
      <c r="U58" s="5" t="str">
        <f aca="false">IF(F58=0,"Scaricato ma non presente in questa fattura: puo venire da giacenza pregressa o da altro fornitore. Non conteggiato come anomalia.",IF(G58=0,"Acquistato e mai scaricato nel periodo. ","")&amp;IF(AND(G58&gt;0,H58&lt;&gt;0),"Quantita acquistata diversa da quantita scaricata. ","")&amp;IF(AND(G58&gt;0,P58&lt;=N58),"Almeno una vendita a prezzo pari o inferiore al costo di acquisto (confronta col. N con col. P). ",""))</f>
        <v/>
      </c>
      <c r="V58" s="5"/>
    </row>
    <row r="59" customFormat="false" ht="15" hidden="false" customHeight="false" outlineLevel="0" collapsed="false">
      <c r="A59" s="8" t="s">
        <v>279</v>
      </c>
      <c r="B59" s="8" t="s">
        <v>280</v>
      </c>
      <c r="C59" s="8" t="s">
        <v>281</v>
      </c>
      <c r="D59" s="5" t="s">
        <v>282</v>
      </c>
      <c r="E59" s="8" t="s">
        <v>59</v>
      </c>
      <c r="F59" s="9" t="n">
        <v>1</v>
      </c>
      <c r="G59" s="9" t="n">
        <v>1</v>
      </c>
      <c r="H59" s="9" t="n">
        <f aca="false">F59-G59</f>
        <v>0</v>
      </c>
      <c r="I59" s="9" t="n">
        <f aca="false">MAX(H59,0)</f>
        <v>0</v>
      </c>
      <c r="J59" s="10" t="n">
        <v>48.34</v>
      </c>
      <c r="K59" s="10" t="n">
        <v>65.58</v>
      </c>
      <c r="L59" s="11" t="n">
        <f aca="false">IFERROR(J59/F59,"")</f>
        <v>48.34</v>
      </c>
      <c r="M59" s="11" t="n">
        <v>48.34</v>
      </c>
      <c r="N59" s="11" t="n">
        <v>48.34</v>
      </c>
      <c r="O59" s="11" t="n">
        <f aca="false">IFERROR(K59/G59,"")</f>
        <v>65.58</v>
      </c>
      <c r="P59" s="11" t="n">
        <v>65.58</v>
      </c>
      <c r="Q59" s="11" t="n">
        <v>65.58</v>
      </c>
      <c r="R59" s="12" t="str">
        <f aca="false">IF(F59=0,"NON VALUTABILE",IF(H59=0,"OK","ANOMALIA"))</f>
        <v>OK</v>
      </c>
      <c r="S59" s="12" t="str">
        <f aca="false">IF(OR(F59=0,G59=0),"NON VALUTABILE",IF(P59&lt;=N59,"ANOMALIA","OK"))</f>
        <v>OK</v>
      </c>
      <c r="T59" s="12" t="str">
        <f aca="false">IF(F59=0,"NON VALUTABILE",IF(OR(R59="ANOMALIA",S59="ANOMALIA"),"ANOMALIA","OK"))</f>
        <v>OK</v>
      </c>
      <c r="U59" s="5" t="str">
        <f aca="false">IF(F59=0,"Scaricato ma non presente in questa fattura: puo venire da giacenza pregressa o da altro fornitore. Non conteggiato come anomalia.",IF(G59=0,"Acquistato e mai scaricato nel periodo. ","")&amp;IF(AND(G59&gt;0,H59&lt;&gt;0),"Quantita acquistata diversa da quantita scaricata. ","")&amp;IF(AND(G59&gt;0,P59&lt;=N59),"Almeno una vendita a prezzo pari o inferiore al costo di acquisto (confronta col. N con col. P). ",""))</f>
        <v/>
      </c>
      <c r="V59" s="5"/>
    </row>
    <row r="60" customFormat="false" ht="15" hidden="false" customHeight="false" outlineLevel="0" collapsed="false">
      <c r="A60" s="8" t="s">
        <v>283</v>
      </c>
      <c r="B60" s="8" t="s">
        <v>284</v>
      </c>
      <c r="C60" s="8" t="s">
        <v>285</v>
      </c>
      <c r="D60" s="5" t="s">
        <v>286</v>
      </c>
      <c r="E60" s="8" t="s">
        <v>59</v>
      </c>
      <c r="F60" s="9" t="n">
        <v>1</v>
      </c>
      <c r="G60" s="9" t="n">
        <v>1</v>
      </c>
      <c r="H60" s="9" t="n">
        <f aca="false">F60-G60</f>
        <v>0</v>
      </c>
      <c r="I60" s="9" t="n">
        <f aca="false">MAX(H60,0)</f>
        <v>0</v>
      </c>
      <c r="J60" s="10" t="n">
        <v>4.68</v>
      </c>
      <c r="K60" s="10" t="n">
        <v>12.3</v>
      </c>
      <c r="L60" s="11" t="n">
        <f aca="false">IFERROR(J60/F60,"")</f>
        <v>4.68</v>
      </c>
      <c r="M60" s="11" t="n">
        <v>4.68</v>
      </c>
      <c r="N60" s="11" t="n">
        <v>4.68</v>
      </c>
      <c r="O60" s="11" t="n">
        <f aca="false">IFERROR(K60/G60,"")</f>
        <v>12.3</v>
      </c>
      <c r="P60" s="11" t="n">
        <v>12.3</v>
      </c>
      <c r="Q60" s="11" t="n">
        <v>12.3</v>
      </c>
      <c r="R60" s="12" t="str">
        <f aca="false">IF(F60=0,"NON VALUTABILE",IF(H60=0,"OK","ANOMALIA"))</f>
        <v>OK</v>
      </c>
      <c r="S60" s="12" t="str">
        <f aca="false">IF(OR(F60=0,G60=0),"NON VALUTABILE",IF(P60&lt;=N60,"ANOMALIA","OK"))</f>
        <v>OK</v>
      </c>
      <c r="T60" s="12" t="str">
        <f aca="false">IF(F60=0,"NON VALUTABILE",IF(OR(R60="ANOMALIA",S60="ANOMALIA"),"ANOMALIA","OK"))</f>
        <v>OK</v>
      </c>
      <c r="U60" s="5" t="str">
        <f aca="false">IF(F60=0,"Scaricato ma non presente in questa fattura: puo venire da giacenza pregressa o da altro fornitore. Non conteggiato come anomalia.",IF(G60=0,"Acquistato e mai scaricato nel periodo. ","")&amp;IF(AND(G60&gt;0,H60&lt;&gt;0),"Quantita acquistata diversa da quantita scaricata. ","")&amp;IF(AND(G60&gt;0,P60&lt;=N60),"Almeno una vendita a prezzo pari o inferiore al costo di acquisto (confronta col. N con col. P). ",""))</f>
        <v/>
      </c>
      <c r="V60" s="5"/>
    </row>
    <row r="61" customFormat="false" ht="15" hidden="false" customHeight="false" outlineLevel="0" collapsed="false">
      <c r="A61" s="8" t="s">
        <v>287</v>
      </c>
      <c r="B61" s="8" t="s">
        <v>288</v>
      </c>
      <c r="C61" s="8" t="s">
        <v>289</v>
      </c>
      <c r="D61" s="5" t="s">
        <v>290</v>
      </c>
      <c r="E61" s="8" t="s">
        <v>59</v>
      </c>
      <c r="F61" s="9" t="n">
        <v>1</v>
      </c>
      <c r="G61" s="9" t="n">
        <v>1</v>
      </c>
      <c r="H61" s="9" t="n">
        <f aca="false">F61-G61</f>
        <v>0</v>
      </c>
      <c r="I61" s="9" t="n">
        <f aca="false">MAX(H61,0)</f>
        <v>0</v>
      </c>
      <c r="J61" s="10" t="n">
        <v>15.83</v>
      </c>
      <c r="K61" s="10" t="n">
        <v>32.79</v>
      </c>
      <c r="L61" s="11" t="n">
        <f aca="false">IFERROR(J61/F61,"")</f>
        <v>15.83</v>
      </c>
      <c r="M61" s="11" t="n">
        <v>15.83</v>
      </c>
      <c r="N61" s="11" t="n">
        <v>15.83</v>
      </c>
      <c r="O61" s="11" t="n">
        <f aca="false">IFERROR(K61/G61,"")</f>
        <v>32.79</v>
      </c>
      <c r="P61" s="11" t="n">
        <v>32.79</v>
      </c>
      <c r="Q61" s="11" t="n">
        <v>32.79</v>
      </c>
      <c r="R61" s="12" t="str">
        <f aca="false">IF(F61=0,"NON VALUTABILE",IF(H61=0,"OK","ANOMALIA"))</f>
        <v>OK</v>
      </c>
      <c r="S61" s="12" t="str">
        <f aca="false">IF(OR(F61=0,G61=0),"NON VALUTABILE",IF(P61&lt;=N61,"ANOMALIA","OK"))</f>
        <v>OK</v>
      </c>
      <c r="T61" s="12" t="str">
        <f aca="false">IF(F61=0,"NON VALUTABILE",IF(OR(R61="ANOMALIA",S61="ANOMALIA"),"ANOMALIA","OK"))</f>
        <v>OK</v>
      </c>
      <c r="U61" s="5" t="str">
        <f aca="false">IF(F61=0,"Scaricato ma non presente in questa fattura: puo venire da giacenza pregressa o da altro fornitore. Non conteggiato come anomalia.",IF(G61=0,"Acquistato e mai scaricato nel periodo. ","")&amp;IF(AND(G61&gt;0,H61&lt;&gt;0),"Quantita acquistata diversa da quantita scaricata. ","")&amp;IF(AND(G61&gt;0,P61&lt;=N61),"Almeno una vendita a prezzo pari o inferiore al costo di acquisto (confronta col. N con col. P). ",""))</f>
        <v/>
      </c>
      <c r="V61" s="5"/>
    </row>
    <row r="62" customFormat="false" ht="15" hidden="false" customHeight="false" outlineLevel="0" collapsed="false">
      <c r="A62" s="8" t="s">
        <v>291</v>
      </c>
      <c r="B62" s="8" t="s">
        <v>292</v>
      </c>
      <c r="C62" s="8" t="s">
        <v>293</v>
      </c>
      <c r="D62" s="5" t="s">
        <v>294</v>
      </c>
      <c r="E62" s="8" t="s">
        <v>59</v>
      </c>
      <c r="F62" s="9" t="n">
        <v>1</v>
      </c>
      <c r="G62" s="9" t="n">
        <v>1</v>
      </c>
      <c r="H62" s="9" t="n">
        <f aca="false">F62-G62</f>
        <v>0</v>
      </c>
      <c r="I62" s="9" t="n">
        <f aca="false">MAX(H62,0)</f>
        <v>0</v>
      </c>
      <c r="J62" s="10" t="n">
        <v>17.38</v>
      </c>
      <c r="K62" s="10" t="n">
        <v>36.88</v>
      </c>
      <c r="L62" s="11" t="n">
        <f aca="false">IFERROR(J62/F62,"")</f>
        <v>17.38</v>
      </c>
      <c r="M62" s="11" t="n">
        <v>17.38</v>
      </c>
      <c r="N62" s="11" t="n">
        <v>17.38</v>
      </c>
      <c r="O62" s="11" t="n">
        <f aca="false">IFERROR(K62/G62,"")</f>
        <v>36.88</v>
      </c>
      <c r="P62" s="11" t="n">
        <v>36.88</v>
      </c>
      <c r="Q62" s="11" t="n">
        <v>36.88</v>
      </c>
      <c r="R62" s="12" t="str">
        <f aca="false">IF(F62=0,"NON VALUTABILE",IF(H62=0,"OK","ANOMALIA"))</f>
        <v>OK</v>
      </c>
      <c r="S62" s="12" t="str">
        <f aca="false">IF(OR(F62=0,G62=0),"NON VALUTABILE",IF(P62&lt;=N62,"ANOMALIA","OK"))</f>
        <v>OK</v>
      </c>
      <c r="T62" s="12" t="str">
        <f aca="false">IF(F62=0,"NON VALUTABILE",IF(OR(R62="ANOMALIA",S62="ANOMALIA"),"ANOMALIA","OK"))</f>
        <v>OK</v>
      </c>
      <c r="U62" s="5" t="str">
        <f aca="false">IF(F62=0,"Scaricato ma non presente in questa fattura: puo venire da giacenza pregressa o da altro fornitore. Non conteggiato come anomalia.",IF(G62=0,"Acquistato e mai scaricato nel periodo. ","")&amp;IF(AND(G62&gt;0,H62&lt;&gt;0),"Quantita acquistata diversa da quantita scaricata. ","")&amp;IF(AND(G62&gt;0,P62&lt;=N62),"Almeno una vendita a prezzo pari o inferiore al costo di acquisto (confronta col. N con col. P). ",""))</f>
        <v/>
      </c>
      <c r="V62" s="5"/>
    </row>
    <row r="63" customFormat="false" ht="15" hidden="false" customHeight="false" outlineLevel="0" collapsed="false">
      <c r="A63" s="8" t="s">
        <v>295</v>
      </c>
      <c r="B63" s="8" t="s">
        <v>296</v>
      </c>
      <c r="C63" s="8" t="s">
        <v>297</v>
      </c>
      <c r="D63" s="5" t="s">
        <v>298</v>
      </c>
      <c r="E63" s="8" t="s">
        <v>59</v>
      </c>
      <c r="F63" s="9" t="n">
        <v>1</v>
      </c>
      <c r="G63" s="9" t="n">
        <v>1</v>
      </c>
      <c r="H63" s="9" t="n">
        <f aca="false">F63-G63</f>
        <v>0</v>
      </c>
      <c r="I63" s="9" t="n">
        <f aca="false">MAX(H63,0)</f>
        <v>0</v>
      </c>
      <c r="J63" s="10" t="n">
        <v>22.38</v>
      </c>
      <c r="K63" s="10" t="n">
        <v>49.18</v>
      </c>
      <c r="L63" s="11" t="n">
        <f aca="false">IFERROR(J63/F63,"")</f>
        <v>22.38</v>
      </c>
      <c r="M63" s="11" t="n">
        <v>22.38</v>
      </c>
      <c r="N63" s="11" t="n">
        <v>22.38</v>
      </c>
      <c r="O63" s="11" t="n">
        <f aca="false">IFERROR(K63/G63,"")</f>
        <v>49.18</v>
      </c>
      <c r="P63" s="11" t="n">
        <v>49.18</v>
      </c>
      <c r="Q63" s="11" t="n">
        <v>49.18</v>
      </c>
      <c r="R63" s="12" t="str">
        <f aca="false">IF(F63=0,"NON VALUTABILE",IF(H63=0,"OK","ANOMALIA"))</f>
        <v>OK</v>
      </c>
      <c r="S63" s="12" t="str">
        <f aca="false">IF(OR(F63=0,G63=0),"NON VALUTABILE",IF(P63&lt;=N63,"ANOMALIA","OK"))</f>
        <v>OK</v>
      </c>
      <c r="T63" s="12" t="str">
        <f aca="false">IF(F63=0,"NON VALUTABILE",IF(OR(R63="ANOMALIA",S63="ANOMALIA"),"ANOMALIA","OK"))</f>
        <v>OK</v>
      </c>
      <c r="U63" s="5" t="str">
        <f aca="false">IF(F63=0,"Scaricato ma non presente in questa fattura: puo venire da giacenza pregressa o da altro fornitore. Non conteggiato come anomalia.",IF(G63=0,"Acquistato e mai scaricato nel periodo. ","")&amp;IF(AND(G63&gt;0,H63&lt;&gt;0),"Quantita acquistata diversa da quantita scaricata. ","")&amp;IF(AND(G63&gt;0,P63&lt;=N63),"Almeno una vendita a prezzo pari o inferiore al costo di acquisto (confronta col. N con col. P). ",""))</f>
        <v/>
      </c>
      <c r="V63" s="5"/>
    </row>
    <row r="64" customFormat="false" ht="15" hidden="false" customHeight="false" outlineLevel="0" collapsed="false">
      <c r="A64" s="8" t="s">
        <v>299</v>
      </c>
      <c r="B64" s="8" t="s">
        <v>300</v>
      </c>
      <c r="C64" s="8" t="s">
        <v>301</v>
      </c>
      <c r="D64" s="5" t="s">
        <v>302</v>
      </c>
      <c r="E64" s="8" t="s">
        <v>59</v>
      </c>
      <c r="F64" s="9" t="n">
        <v>2</v>
      </c>
      <c r="G64" s="9" t="n">
        <v>1</v>
      </c>
      <c r="H64" s="9" t="n">
        <f aca="false">F64-G64</f>
        <v>1</v>
      </c>
      <c r="I64" s="9" t="n">
        <f aca="false">MAX(H64,0)</f>
        <v>1</v>
      </c>
      <c r="J64" s="10" t="n">
        <v>26.92</v>
      </c>
      <c r="K64" s="10" t="n">
        <v>18.03</v>
      </c>
      <c r="L64" s="11" t="n">
        <f aca="false">IFERROR(J64/F64,"")</f>
        <v>13.46</v>
      </c>
      <c r="M64" s="11" t="n">
        <v>13.46</v>
      </c>
      <c r="N64" s="11" t="n">
        <v>13.46</v>
      </c>
      <c r="O64" s="11" t="n">
        <f aca="false">IFERROR(K64/G64,"")</f>
        <v>18.03</v>
      </c>
      <c r="P64" s="11" t="n">
        <v>18.03</v>
      </c>
      <c r="Q64" s="11" t="n">
        <v>18.03</v>
      </c>
      <c r="R64" s="12" t="str">
        <f aca="false">IF(F64=0,"NON VALUTABILE",IF(H64=0,"OK","ANOMALIA"))</f>
        <v>ANOMALIA</v>
      </c>
      <c r="S64" s="12" t="str">
        <f aca="false">IF(OR(F64=0,G64=0),"NON VALUTABILE",IF(P64&lt;=N64,"ANOMALIA","OK"))</f>
        <v>OK</v>
      </c>
      <c r="T64" s="12" t="str">
        <f aca="false">IF(F64=0,"NON VALUTABILE",IF(OR(R64="ANOMALIA",S64="ANOMALIA"),"ANOMALIA","OK"))</f>
        <v>ANOMALIA</v>
      </c>
      <c r="U64" s="5" t="str">
        <f aca="false">IF(F64=0,"Scaricato ma non presente in questa fattura: puo venire da giacenza pregressa o da altro fornitore. Non conteggiato come anomalia.",IF(G64=0,"Acquistato e mai scaricato nel periodo. ","")&amp;IF(AND(G64&gt;0,H64&lt;&gt;0),"Quantita acquistata diversa da quantita scaricata. ","")&amp;IF(AND(G64&gt;0,P64&lt;=N64),"Almeno una vendita a prezzo pari o inferiore al costo di acquisto (confronta col. N con col. P). ",""))</f>
        <v>Quantita acquistata diversa da quantita scaricata. </v>
      </c>
      <c r="V64" s="5"/>
    </row>
    <row r="65" customFormat="false" ht="15" hidden="false" customHeight="false" outlineLevel="0" collapsed="false">
      <c r="A65" s="8" t="s">
        <v>303</v>
      </c>
      <c r="B65" s="8" t="s">
        <v>304</v>
      </c>
      <c r="C65" s="8" t="s">
        <v>305</v>
      </c>
      <c r="D65" s="5" t="s">
        <v>306</v>
      </c>
      <c r="E65" s="8" t="s">
        <v>59</v>
      </c>
      <c r="F65" s="9" t="n">
        <v>1</v>
      </c>
      <c r="G65" s="9" t="n">
        <v>1</v>
      </c>
      <c r="H65" s="9" t="n">
        <f aca="false">F65-G65</f>
        <v>0</v>
      </c>
      <c r="I65" s="9" t="n">
        <f aca="false">MAX(H65,0)</f>
        <v>0</v>
      </c>
      <c r="J65" s="10" t="n">
        <v>36.99</v>
      </c>
      <c r="K65" s="10" t="n">
        <v>48.15</v>
      </c>
      <c r="L65" s="11" t="n">
        <f aca="false">IFERROR(J65/F65,"")</f>
        <v>36.99</v>
      </c>
      <c r="M65" s="11" t="n">
        <v>36.99</v>
      </c>
      <c r="N65" s="11" t="n">
        <v>36.99</v>
      </c>
      <c r="O65" s="11" t="n">
        <f aca="false">IFERROR(K65/G65,"")</f>
        <v>48.15</v>
      </c>
      <c r="P65" s="11" t="n">
        <v>48.15</v>
      </c>
      <c r="Q65" s="11" t="n">
        <v>48.15</v>
      </c>
      <c r="R65" s="12" t="str">
        <f aca="false">IF(F65=0,"NON VALUTABILE",IF(H65=0,"OK","ANOMALIA"))</f>
        <v>OK</v>
      </c>
      <c r="S65" s="12" t="str">
        <f aca="false">IF(OR(F65=0,G65=0),"NON VALUTABILE",IF(P65&lt;=N65,"ANOMALIA","OK"))</f>
        <v>OK</v>
      </c>
      <c r="T65" s="12" t="str">
        <f aca="false">IF(F65=0,"NON VALUTABILE",IF(OR(R65="ANOMALIA",S65="ANOMALIA"),"ANOMALIA","OK"))</f>
        <v>OK</v>
      </c>
      <c r="U65" s="5" t="str">
        <f aca="false">IF(F65=0,"Scaricato ma non presente in questa fattura: puo venire da giacenza pregressa o da altro fornitore. Non conteggiato come anomalia.",IF(G65=0,"Acquistato e mai scaricato nel periodo. ","")&amp;IF(AND(G65&gt;0,H65&lt;&gt;0),"Quantita acquistata diversa da quantita scaricata. ","")&amp;IF(AND(G65&gt;0,P65&lt;=N65),"Almeno una vendita a prezzo pari o inferiore al costo di acquisto (confronta col. N con col. P). ",""))</f>
        <v/>
      </c>
      <c r="V65" s="5"/>
    </row>
    <row r="66" customFormat="false" ht="23.85" hidden="false" customHeight="false" outlineLevel="0" collapsed="false">
      <c r="A66" s="8" t="s">
        <v>307</v>
      </c>
      <c r="B66" s="8" t="s">
        <v>308</v>
      </c>
      <c r="C66" s="8" t="s">
        <v>309</v>
      </c>
      <c r="D66" s="5" t="s">
        <v>310</v>
      </c>
      <c r="E66" s="8" t="s">
        <v>59</v>
      </c>
      <c r="F66" s="9" t="n">
        <v>1</v>
      </c>
      <c r="G66" s="9" t="n">
        <v>1</v>
      </c>
      <c r="H66" s="9" t="n">
        <f aca="false">F66-G66</f>
        <v>0</v>
      </c>
      <c r="I66" s="9" t="n">
        <f aca="false">MAX(H66,0)</f>
        <v>0</v>
      </c>
      <c r="J66" s="10" t="n">
        <v>32.3</v>
      </c>
      <c r="K66" s="10" t="n">
        <v>45.37</v>
      </c>
      <c r="L66" s="11" t="n">
        <f aca="false">IFERROR(J66/F66,"")</f>
        <v>32.3</v>
      </c>
      <c r="M66" s="11" t="n">
        <v>32.3</v>
      </c>
      <c r="N66" s="11" t="n">
        <v>32.3</v>
      </c>
      <c r="O66" s="11" t="n">
        <f aca="false">IFERROR(K66/G66,"")</f>
        <v>45.37</v>
      </c>
      <c r="P66" s="11" t="n">
        <v>45.37</v>
      </c>
      <c r="Q66" s="11" t="n">
        <v>45.37</v>
      </c>
      <c r="R66" s="12" t="str">
        <f aca="false">IF(F66=0,"NON VALUTABILE",IF(H66=0,"OK","ANOMALIA"))</f>
        <v>OK</v>
      </c>
      <c r="S66" s="12" t="str">
        <f aca="false">IF(OR(F66=0,G66=0),"NON VALUTABILE",IF(P66&lt;=N66,"ANOMALIA","OK"))</f>
        <v>OK</v>
      </c>
      <c r="T66" s="12" t="str">
        <f aca="false">IF(F66=0,"NON VALUTABILE",IF(OR(R66="ANOMALIA",S66="ANOMALIA"),"ANOMALIA","OK"))</f>
        <v>OK</v>
      </c>
      <c r="U66" s="5" t="str">
        <f aca="false">IF(F66=0,"Scaricato ma non presente in questa fattura: puo venire da giacenza pregressa o da altro fornitore. Non conteggiato come anomalia.",IF(G66=0,"Acquistato e mai scaricato nel periodo. ","")&amp;IF(AND(G66&gt;0,H66&lt;&gt;0),"Quantita acquistata diversa da quantita scaricata. ","")&amp;IF(AND(G66&gt;0,P66&lt;=N66),"Almeno una vendita a prezzo pari o inferiore al costo di acquisto (confronta col. N con col. P). ",""))</f>
        <v/>
      </c>
      <c r="V66" s="5"/>
    </row>
    <row r="67" customFormat="false" ht="15" hidden="false" customHeight="false" outlineLevel="0" collapsed="false">
      <c r="A67" s="8" t="s">
        <v>311</v>
      </c>
      <c r="B67" s="8" t="s">
        <v>312</v>
      </c>
      <c r="C67" s="8" t="s">
        <v>313</v>
      </c>
      <c r="D67" s="5" t="s">
        <v>314</v>
      </c>
      <c r="E67" s="8" t="s">
        <v>59</v>
      </c>
      <c r="F67" s="9" t="n">
        <v>1</v>
      </c>
      <c r="G67" s="9" t="n">
        <v>1</v>
      </c>
      <c r="H67" s="9" t="n">
        <f aca="false">F67-G67</f>
        <v>0</v>
      </c>
      <c r="I67" s="9" t="n">
        <f aca="false">MAX(H67,0)</f>
        <v>0</v>
      </c>
      <c r="J67" s="10" t="n">
        <v>39.23</v>
      </c>
      <c r="K67" s="10" t="n">
        <v>50.95</v>
      </c>
      <c r="L67" s="11" t="n">
        <f aca="false">IFERROR(J67/F67,"")</f>
        <v>39.23</v>
      </c>
      <c r="M67" s="11" t="n">
        <v>39.23</v>
      </c>
      <c r="N67" s="11" t="n">
        <v>39.23</v>
      </c>
      <c r="O67" s="11" t="n">
        <f aca="false">IFERROR(K67/G67,"")</f>
        <v>50.95</v>
      </c>
      <c r="P67" s="11" t="n">
        <v>50.95</v>
      </c>
      <c r="Q67" s="11" t="n">
        <v>50.95</v>
      </c>
      <c r="R67" s="12" t="str">
        <f aca="false">IF(F67=0,"NON VALUTABILE",IF(H67=0,"OK","ANOMALIA"))</f>
        <v>OK</v>
      </c>
      <c r="S67" s="12" t="str">
        <f aca="false">IF(OR(F67=0,G67=0),"NON VALUTABILE",IF(P67&lt;=N67,"ANOMALIA","OK"))</f>
        <v>OK</v>
      </c>
      <c r="T67" s="12" t="str">
        <f aca="false">IF(F67=0,"NON VALUTABILE",IF(OR(R67="ANOMALIA",S67="ANOMALIA"),"ANOMALIA","OK"))</f>
        <v>OK</v>
      </c>
      <c r="U67" s="5" t="str">
        <f aca="false">IF(F67=0,"Scaricato ma non presente in questa fattura: puo venire da giacenza pregressa o da altro fornitore. Non conteggiato come anomalia.",IF(G67=0,"Acquistato e mai scaricato nel periodo. ","")&amp;IF(AND(G67&gt;0,H67&lt;&gt;0),"Quantita acquistata diversa da quantita scaricata. ","")&amp;IF(AND(G67&gt;0,P67&lt;=N67),"Almeno una vendita a prezzo pari o inferiore al costo di acquisto (confronta col. N con col. P). ",""))</f>
        <v/>
      </c>
      <c r="V67" s="5"/>
    </row>
    <row r="68" customFormat="false" ht="15" hidden="false" customHeight="false" outlineLevel="0" collapsed="false">
      <c r="A68" s="8" t="s">
        <v>315</v>
      </c>
      <c r="B68" s="8" t="s">
        <v>316</v>
      </c>
      <c r="C68" s="8" t="s">
        <v>317</v>
      </c>
      <c r="D68" s="5" t="s">
        <v>306</v>
      </c>
      <c r="E68" s="8" t="s">
        <v>59</v>
      </c>
      <c r="F68" s="9" t="n">
        <v>1</v>
      </c>
      <c r="G68" s="9" t="n">
        <v>1</v>
      </c>
      <c r="H68" s="9" t="n">
        <f aca="false">F68-G68</f>
        <v>0</v>
      </c>
      <c r="I68" s="9" t="n">
        <f aca="false">MAX(H68,0)</f>
        <v>0</v>
      </c>
      <c r="J68" s="10" t="n">
        <v>33.1</v>
      </c>
      <c r="K68" s="10" t="n">
        <v>49.81</v>
      </c>
      <c r="L68" s="11" t="n">
        <f aca="false">IFERROR(J68/F68,"")</f>
        <v>33.1</v>
      </c>
      <c r="M68" s="11" t="n">
        <v>33.1</v>
      </c>
      <c r="N68" s="11" t="n">
        <v>33.1</v>
      </c>
      <c r="O68" s="11" t="n">
        <f aca="false">IFERROR(K68/G68,"")</f>
        <v>49.81</v>
      </c>
      <c r="P68" s="11" t="n">
        <v>49.81</v>
      </c>
      <c r="Q68" s="11" t="n">
        <v>49.81</v>
      </c>
      <c r="R68" s="12" t="str">
        <f aca="false">IF(F68=0,"NON VALUTABILE",IF(H68=0,"OK","ANOMALIA"))</f>
        <v>OK</v>
      </c>
      <c r="S68" s="12" t="str">
        <f aca="false">IF(OR(F68=0,G68=0),"NON VALUTABILE",IF(P68&lt;=N68,"ANOMALIA","OK"))</f>
        <v>OK</v>
      </c>
      <c r="T68" s="12" t="str">
        <f aca="false">IF(F68=0,"NON VALUTABILE",IF(OR(R68="ANOMALIA",S68="ANOMALIA"),"ANOMALIA","OK"))</f>
        <v>OK</v>
      </c>
      <c r="U68" s="5" t="str">
        <f aca="false">IF(F68=0,"Scaricato ma non presente in questa fattura: puo venire da giacenza pregressa o da altro fornitore. Non conteggiato come anomalia.",IF(G68=0,"Acquistato e mai scaricato nel periodo. ","")&amp;IF(AND(G68&gt;0,H68&lt;&gt;0),"Quantita acquistata diversa da quantita scaricata. ","")&amp;IF(AND(G68&gt;0,P68&lt;=N68),"Almeno una vendita a prezzo pari o inferiore al costo di acquisto (confronta col. N con col. P). ",""))</f>
        <v/>
      </c>
      <c r="V68" s="5"/>
    </row>
    <row r="69" customFormat="false" ht="15" hidden="false" customHeight="false" outlineLevel="0" collapsed="false">
      <c r="A69" s="8" t="s">
        <v>318</v>
      </c>
      <c r="B69" s="8" t="s">
        <v>319</v>
      </c>
      <c r="C69" s="8" t="s">
        <v>320</v>
      </c>
      <c r="D69" s="5" t="s">
        <v>321</v>
      </c>
      <c r="E69" s="8" t="s">
        <v>59</v>
      </c>
      <c r="F69" s="9" t="n">
        <v>1</v>
      </c>
      <c r="G69" s="9" t="n">
        <v>1</v>
      </c>
      <c r="H69" s="9" t="n">
        <f aca="false">F69-G69</f>
        <v>0</v>
      </c>
      <c r="I69" s="9" t="n">
        <f aca="false">MAX(H69,0)</f>
        <v>0</v>
      </c>
      <c r="J69" s="10" t="n">
        <v>16.25</v>
      </c>
      <c r="K69" s="10" t="n">
        <v>36.89</v>
      </c>
      <c r="L69" s="11" t="n">
        <f aca="false">IFERROR(J69/F69,"")</f>
        <v>16.25</v>
      </c>
      <c r="M69" s="11" t="n">
        <v>16.25</v>
      </c>
      <c r="N69" s="11" t="n">
        <v>16.25</v>
      </c>
      <c r="O69" s="11" t="n">
        <f aca="false">IFERROR(K69/G69,"")</f>
        <v>36.89</v>
      </c>
      <c r="P69" s="11" t="n">
        <v>36.89</v>
      </c>
      <c r="Q69" s="11" t="n">
        <v>36.89</v>
      </c>
      <c r="R69" s="12" t="str">
        <f aca="false">IF(F69=0,"NON VALUTABILE",IF(H69=0,"OK","ANOMALIA"))</f>
        <v>OK</v>
      </c>
      <c r="S69" s="12" t="str">
        <f aca="false">IF(OR(F69=0,G69=0),"NON VALUTABILE",IF(P69&lt;=N69,"ANOMALIA","OK"))</f>
        <v>OK</v>
      </c>
      <c r="T69" s="12" t="str">
        <f aca="false">IF(F69=0,"NON VALUTABILE",IF(OR(R69="ANOMALIA",S69="ANOMALIA"),"ANOMALIA","OK"))</f>
        <v>OK</v>
      </c>
      <c r="U69" s="5" t="str">
        <f aca="false">IF(F69=0,"Scaricato ma non presente in questa fattura: puo venire da giacenza pregressa o da altro fornitore. Non conteggiato come anomalia.",IF(G69=0,"Acquistato e mai scaricato nel periodo. ","")&amp;IF(AND(G69&gt;0,H69&lt;&gt;0),"Quantita acquistata diversa da quantita scaricata. ","")&amp;IF(AND(G69&gt;0,P69&lt;=N69),"Almeno una vendita a prezzo pari o inferiore al costo di acquisto (confronta col. N con col. P). ",""))</f>
        <v/>
      </c>
      <c r="V69" s="5"/>
    </row>
    <row r="70" customFormat="false" ht="15" hidden="false" customHeight="false" outlineLevel="0" collapsed="false">
      <c r="A70" s="8" t="s">
        <v>322</v>
      </c>
      <c r="B70" s="8" t="s">
        <v>323</v>
      </c>
      <c r="C70" s="8" t="s">
        <v>324</v>
      </c>
      <c r="D70" s="5" t="s">
        <v>325</v>
      </c>
      <c r="E70" s="8" t="s">
        <v>59</v>
      </c>
      <c r="F70" s="9" t="n">
        <v>1</v>
      </c>
      <c r="G70" s="9" t="n">
        <v>1</v>
      </c>
      <c r="H70" s="9" t="n">
        <f aca="false">F70-G70</f>
        <v>0</v>
      </c>
      <c r="I70" s="9" t="n">
        <f aca="false">MAX(H70,0)</f>
        <v>0</v>
      </c>
      <c r="J70" s="10" t="n">
        <v>20.33</v>
      </c>
      <c r="K70" s="10" t="n">
        <v>48.95</v>
      </c>
      <c r="L70" s="11" t="n">
        <f aca="false">IFERROR(J70/F70,"")</f>
        <v>20.33</v>
      </c>
      <c r="M70" s="11" t="n">
        <v>20.33</v>
      </c>
      <c r="N70" s="11" t="n">
        <v>20.33</v>
      </c>
      <c r="O70" s="11" t="n">
        <f aca="false">IFERROR(K70/G70,"")</f>
        <v>48.95</v>
      </c>
      <c r="P70" s="11" t="n">
        <v>48.95</v>
      </c>
      <c r="Q70" s="11" t="n">
        <v>48.95</v>
      </c>
      <c r="R70" s="12" t="str">
        <f aca="false">IF(F70=0,"NON VALUTABILE",IF(H70=0,"OK","ANOMALIA"))</f>
        <v>OK</v>
      </c>
      <c r="S70" s="12" t="str">
        <f aca="false">IF(OR(F70=0,G70=0),"NON VALUTABILE",IF(P70&lt;=N70,"ANOMALIA","OK"))</f>
        <v>OK</v>
      </c>
      <c r="T70" s="12" t="str">
        <f aca="false">IF(F70=0,"NON VALUTABILE",IF(OR(R70="ANOMALIA",S70="ANOMALIA"),"ANOMALIA","OK"))</f>
        <v>OK</v>
      </c>
      <c r="U70" s="5" t="str">
        <f aca="false">IF(F70=0,"Scaricato ma non presente in questa fattura: puo venire da giacenza pregressa o da altro fornitore. Non conteggiato come anomalia.",IF(G70=0,"Acquistato e mai scaricato nel periodo. ","")&amp;IF(AND(G70&gt;0,H70&lt;&gt;0),"Quantita acquistata diversa da quantita scaricata. ","")&amp;IF(AND(G70&gt;0,P70&lt;=N70),"Almeno una vendita a prezzo pari o inferiore al costo di acquisto (confronta col. N con col. P). ",""))</f>
        <v/>
      </c>
      <c r="V70" s="5"/>
    </row>
    <row r="71" customFormat="false" ht="15" hidden="false" customHeight="false" outlineLevel="0" collapsed="false">
      <c r="A71" s="8" t="s">
        <v>326</v>
      </c>
      <c r="B71" s="8" t="s">
        <v>327</v>
      </c>
      <c r="C71" s="8" t="s">
        <v>328</v>
      </c>
      <c r="D71" s="5" t="s">
        <v>329</v>
      </c>
      <c r="E71" s="8" t="s">
        <v>59</v>
      </c>
      <c r="F71" s="9" t="n">
        <v>1</v>
      </c>
      <c r="G71" s="9" t="n">
        <v>1</v>
      </c>
      <c r="H71" s="9" t="n">
        <f aca="false">F71-G71</f>
        <v>0</v>
      </c>
      <c r="I71" s="9" t="n">
        <f aca="false">MAX(H71,0)</f>
        <v>0</v>
      </c>
      <c r="J71" s="10" t="n">
        <v>3.47</v>
      </c>
      <c r="K71" s="10" t="n">
        <v>5.39</v>
      </c>
      <c r="L71" s="11" t="n">
        <f aca="false">IFERROR(J71/F71,"")</f>
        <v>3.47</v>
      </c>
      <c r="M71" s="11" t="n">
        <v>3.47</v>
      </c>
      <c r="N71" s="11" t="n">
        <v>3.47</v>
      </c>
      <c r="O71" s="11" t="n">
        <f aca="false">IFERROR(K71/G71,"")</f>
        <v>5.39</v>
      </c>
      <c r="P71" s="11" t="n">
        <v>5.39</v>
      </c>
      <c r="Q71" s="11" t="n">
        <v>5.39</v>
      </c>
      <c r="R71" s="12" t="str">
        <f aca="false">IF(F71=0,"NON VALUTABILE",IF(H71=0,"OK","ANOMALIA"))</f>
        <v>OK</v>
      </c>
      <c r="S71" s="12" t="str">
        <f aca="false">IF(OR(F71=0,G71=0),"NON VALUTABILE",IF(P71&lt;=N71,"ANOMALIA","OK"))</f>
        <v>OK</v>
      </c>
      <c r="T71" s="12" t="str">
        <f aca="false">IF(F71=0,"NON VALUTABILE",IF(OR(R71="ANOMALIA",S71="ANOMALIA"),"ANOMALIA","OK"))</f>
        <v>OK</v>
      </c>
      <c r="U71" s="5" t="str">
        <f aca="false">IF(F71=0,"Scaricato ma non presente in questa fattura: puo venire da giacenza pregressa o da altro fornitore. Non conteggiato come anomalia.",IF(G71=0,"Acquistato e mai scaricato nel periodo. ","")&amp;IF(AND(G71&gt;0,H71&lt;&gt;0),"Quantita acquistata diversa da quantita scaricata. ","")&amp;IF(AND(G71&gt;0,P71&lt;=N71),"Almeno una vendita a prezzo pari o inferiore al costo di acquisto (confronta col. N con col. P). ",""))</f>
        <v/>
      </c>
      <c r="V71" s="5"/>
    </row>
    <row r="72" customFormat="false" ht="15" hidden="false" customHeight="false" outlineLevel="0" collapsed="false">
      <c r="A72" s="8" t="s">
        <v>330</v>
      </c>
      <c r="B72" s="8" t="s">
        <v>331</v>
      </c>
      <c r="C72" s="8" t="s">
        <v>332</v>
      </c>
      <c r="D72" s="5" t="s">
        <v>333</v>
      </c>
      <c r="E72" s="8" t="s">
        <v>59</v>
      </c>
      <c r="F72" s="9" t="n">
        <v>1</v>
      </c>
      <c r="G72" s="9" t="n">
        <v>1</v>
      </c>
      <c r="H72" s="9" t="n">
        <f aca="false">F72-G72</f>
        <v>0</v>
      </c>
      <c r="I72" s="9" t="n">
        <f aca="false">MAX(H72,0)</f>
        <v>0</v>
      </c>
      <c r="J72" s="10" t="n">
        <v>32.16</v>
      </c>
      <c r="K72" s="10" t="n">
        <v>41.8</v>
      </c>
      <c r="L72" s="11" t="n">
        <f aca="false">IFERROR(J72/F72,"")</f>
        <v>32.16</v>
      </c>
      <c r="M72" s="11" t="n">
        <v>32.16</v>
      </c>
      <c r="N72" s="11" t="n">
        <v>32.16</v>
      </c>
      <c r="O72" s="11" t="n">
        <f aca="false">IFERROR(K72/G72,"")</f>
        <v>41.8</v>
      </c>
      <c r="P72" s="11" t="n">
        <v>41.8</v>
      </c>
      <c r="Q72" s="11" t="n">
        <v>41.8</v>
      </c>
      <c r="R72" s="12" t="str">
        <f aca="false">IF(F72=0,"NON VALUTABILE",IF(H72=0,"OK","ANOMALIA"))</f>
        <v>OK</v>
      </c>
      <c r="S72" s="12" t="str">
        <f aca="false">IF(OR(F72=0,G72=0),"NON VALUTABILE",IF(P72&lt;=N72,"ANOMALIA","OK"))</f>
        <v>OK</v>
      </c>
      <c r="T72" s="12" t="str">
        <f aca="false">IF(F72=0,"NON VALUTABILE",IF(OR(R72="ANOMALIA",S72="ANOMALIA"),"ANOMALIA","OK"))</f>
        <v>OK</v>
      </c>
      <c r="U72" s="5" t="str">
        <f aca="false">IF(F72=0,"Scaricato ma non presente in questa fattura: puo venire da giacenza pregressa o da altro fornitore. Non conteggiato come anomalia.",IF(G72=0,"Acquistato e mai scaricato nel periodo. ","")&amp;IF(AND(G72&gt;0,H72&lt;&gt;0),"Quantita acquistata diversa da quantita scaricata. ","")&amp;IF(AND(G72&gt;0,P72&lt;=N72),"Almeno una vendita a prezzo pari o inferiore al costo di acquisto (confronta col. N con col. P). ",""))</f>
        <v/>
      </c>
      <c r="V72" s="5"/>
    </row>
    <row r="73" customFormat="false" ht="15" hidden="false" customHeight="false" outlineLevel="0" collapsed="false">
      <c r="A73" s="8" t="s">
        <v>334</v>
      </c>
      <c r="B73" s="8" t="s">
        <v>335</v>
      </c>
      <c r="C73" s="8" t="s">
        <v>336</v>
      </c>
      <c r="D73" s="5" t="s">
        <v>337</v>
      </c>
      <c r="E73" s="8" t="s">
        <v>59</v>
      </c>
      <c r="F73" s="9" t="n">
        <v>1</v>
      </c>
      <c r="G73" s="9" t="n">
        <v>1</v>
      </c>
      <c r="H73" s="9" t="n">
        <f aca="false">F73-G73</f>
        <v>0</v>
      </c>
      <c r="I73" s="9" t="n">
        <f aca="false">MAX(H73,0)</f>
        <v>0</v>
      </c>
      <c r="J73" s="10" t="n">
        <v>10.03</v>
      </c>
      <c r="K73" s="10" t="n">
        <v>11.48</v>
      </c>
      <c r="L73" s="11" t="n">
        <f aca="false">IFERROR(J73/F73,"")</f>
        <v>10.03</v>
      </c>
      <c r="M73" s="11" t="n">
        <v>10.03</v>
      </c>
      <c r="N73" s="11" t="n">
        <v>10.03</v>
      </c>
      <c r="O73" s="11" t="n">
        <f aca="false">IFERROR(K73/G73,"")</f>
        <v>11.48</v>
      </c>
      <c r="P73" s="11" t="n">
        <v>11.48</v>
      </c>
      <c r="Q73" s="11" t="n">
        <v>11.48</v>
      </c>
      <c r="R73" s="12" t="str">
        <f aca="false">IF(F73=0,"NON VALUTABILE",IF(H73=0,"OK","ANOMALIA"))</f>
        <v>OK</v>
      </c>
      <c r="S73" s="12" t="str">
        <f aca="false">IF(OR(F73=0,G73=0),"NON VALUTABILE",IF(P73&lt;=N73,"ANOMALIA","OK"))</f>
        <v>OK</v>
      </c>
      <c r="T73" s="12" t="str">
        <f aca="false">IF(F73=0,"NON VALUTABILE",IF(OR(R73="ANOMALIA",S73="ANOMALIA"),"ANOMALIA","OK"))</f>
        <v>OK</v>
      </c>
      <c r="U73" s="5" t="str">
        <f aca="false">IF(F73=0,"Scaricato ma non presente in questa fattura: puo venire da giacenza pregressa o da altro fornitore. Non conteggiato come anomalia.",IF(G73=0,"Acquistato e mai scaricato nel periodo. ","")&amp;IF(AND(G73&gt;0,H73&lt;&gt;0),"Quantita acquistata diversa da quantita scaricata. ","")&amp;IF(AND(G73&gt;0,P73&lt;=N73),"Almeno una vendita a prezzo pari o inferiore al costo di acquisto (confronta col. N con col. P). ",""))</f>
        <v/>
      </c>
      <c r="V73" s="5"/>
    </row>
    <row r="74" customFormat="false" ht="15" hidden="false" customHeight="false" outlineLevel="0" collapsed="false">
      <c r="A74" s="8" t="s">
        <v>338</v>
      </c>
      <c r="B74" s="8" t="s">
        <v>339</v>
      </c>
      <c r="C74" s="8" t="s">
        <v>340</v>
      </c>
      <c r="D74" s="5" t="s">
        <v>341</v>
      </c>
      <c r="E74" s="8" t="s">
        <v>59</v>
      </c>
      <c r="F74" s="9" t="n">
        <v>1</v>
      </c>
      <c r="G74" s="9" t="n">
        <v>1</v>
      </c>
      <c r="H74" s="9" t="n">
        <f aca="false">F74-G74</f>
        <v>0</v>
      </c>
      <c r="I74" s="9" t="n">
        <f aca="false">MAX(H74,0)</f>
        <v>0</v>
      </c>
      <c r="J74" s="10" t="n">
        <v>11.62</v>
      </c>
      <c r="K74" s="10" t="n">
        <v>18.03</v>
      </c>
      <c r="L74" s="11" t="n">
        <f aca="false">IFERROR(J74/F74,"")</f>
        <v>11.62</v>
      </c>
      <c r="M74" s="11" t="n">
        <v>11.62</v>
      </c>
      <c r="N74" s="11" t="n">
        <v>11.62</v>
      </c>
      <c r="O74" s="11" t="n">
        <f aca="false">IFERROR(K74/G74,"")</f>
        <v>18.03</v>
      </c>
      <c r="P74" s="11" t="n">
        <v>18.03</v>
      </c>
      <c r="Q74" s="11" t="n">
        <v>18.03</v>
      </c>
      <c r="R74" s="12" t="str">
        <f aca="false">IF(F74=0,"NON VALUTABILE",IF(H74=0,"OK","ANOMALIA"))</f>
        <v>OK</v>
      </c>
      <c r="S74" s="12" t="str">
        <f aca="false">IF(OR(F74=0,G74=0),"NON VALUTABILE",IF(P74&lt;=N74,"ANOMALIA","OK"))</f>
        <v>OK</v>
      </c>
      <c r="T74" s="12" t="str">
        <f aca="false">IF(F74=0,"NON VALUTABILE",IF(OR(R74="ANOMALIA",S74="ANOMALIA"),"ANOMALIA","OK"))</f>
        <v>OK</v>
      </c>
      <c r="U74" s="5" t="str">
        <f aca="false">IF(F74=0,"Scaricato ma non presente in questa fattura: puo venire da giacenza pregressa o da altro fornitore. Non conteggiato come anomalia.",IF(G74=0,"Acquistato e mai scaricato nel periodo. ","")&amp;IF(AND(G74&gt;0,H74&lt;&gt;0),"Quantita acquistata diversa da quantita scaricata. ","")&amp;IF(AND(G74&gt;0,P74&lt;=N74),"Almeno una vendita a prezzo pari o inferiore al costo di acquisto (confronta col. N con col. P). ",""))</f>
        <v/>
      </c>
      <c r="V74" s="5"/>
    </row>
    <row r="75" customFormat="false" ht="15" hidden="false" customHeight="false" outlineLevel="0" collapsed="false">
      <c r="A75" s="8" t="s">
        <v>342</v>
      </c>
      <c r="B75" s="8" t="s">
        <v>343</v>
      </c>
      <c r="C75" s="8" t="s">
        <v>344</v>
      </c>
      <c r="D75" s="5" t="s">
        <v>345</v>
      </c>
      <c r="E75" s="8" t="s">
        <v>59</v>
      </c>
      <c r="F75" s="9" t="n">
        <v>3</v>
      </c>
      <c r="G75" s="9" t="n">
        <v>3</v>
      </c>
      <c r="H75" s="9" t="n">
        <f aca="false">F75-G75</f>
        <v>0</v>
      </c>
      <c r="I75" s="9" t="n">
        <f aca="false">MAX(H75,0)</f>
        <v>0</v>
      </c>
      <c r="J75" s="10" t="n">
        <v>20.61</v>
      </c>
      <c r="K75" s="10" t="n">
        <v>34.43</v>
      </c>
      <c r="L75" s="11" t="n">
        <f aca="false">IFERROR(J75/F75,"")</f>
        <v>6.87</v>
      </c>
      <c r="M75" s="11" t="n">
        <v>6.87</v>
      </c>
      <c r="N75" s="11" t="n">
        <v>6.87</v>
      </c>
      <c r="O75" s="11" t="n">
        <f aca="false">IFERROR(K75/G75,"")</f>
        <v>11.4766666666667</v>
      </c>
      <c r="P75" s="11" t="n">
        <v>9.02</v>
      </c>
      <c r="Q75" s="11" t="n">
        <v>13.11</v>
      </c>
      <c r="R75" s="12" t="str">
        <f aca="false">IF(F75=0,"NON VALUTABILE",IF(H75=0,"OK","ANOMALIA"))</f>
        <v>OK</v>
      </c>
      <c r="S75" s="12" t="str">
        <f aca="false">IF(OR(F75=0,G75=0),"NON VALUTABILE",IF(P75&lt;=N75,"ANOMALIA","OK"))</f>
        <v>OK</v>
      </c>
      <c r="T75" s="12" t="str">
        <f aca="false">IF(F75=0,"NON VALUTABILE",IF(OR(R75="ANOMALIA",S75="ANOMALIA"),"ANOMALIA","OK"))</f>
        <v>OK</v>
      </c>
      <c r="U75" s="5" t="str">
        <f aca="false">IF(F75=0,"Scaricato ma non presente in questa fattura: puo venire da giacenza pregressa o da altro fornitore. Non conteggiato come anomalia.",IF(G75=0,"Acquistato e mai scaricato nel periodo. ","")&amp;IF(AND(G75&gt;0,H75&lt;&gt;0),"Quantita acquistata diversa da quantita scaricata. ","")&amp;IF(AND(G75&gt;0,P75&lt;=N75),"Almeno una vendita a prezzo pari o inferiore al costo di acquisto (confronta col. N con col. P). ",""))</f>
        <v/>
      </c>
      <c r="V75" s="5" t="s">
        <v>77</v>
      </c>
    </row>
    <row r="76" customFormat="false" ht="15" hidden="false" customHeight="false" outlineLevel="0" collapsed="false">
      <c r="A76" s="8" t="s">
        <v>346</v>
      </c>
      <c r="B76" s="8" t="s">
        <v>347</v>
      </c>
      <c r="C76" s="8" t="s">
        <v>348</v>
      </c>
      <c r="D76" s="5" t="s">
        <v>349</v>
      </c>
      <c r="E76" s="8" t="s">
        <v>59</v>
      </c>
      <c r="F76" s="9" t="n">
        <v>1</v>
      </c>
      <c r="G76" s="9" t="n">
        <v>1</v>
      </c>
      <c r="H76" s="9" t="n">
        <f aca="false">F76-G76</f>
        <v>0</v>
      </c>
      <c r="I76" s="9" t="n">
        <f aca="false">MAX(H76,0)</f>
        <v>0</v>
      </c>
      <c r="J76" s="10" t="n">
        <v>7.09</v>
      </c>
      <c r="K76" s="10" t="n">
        <v>9.02</v>
      </c>
      <c r="L76" s="11" t="n">
        <f aca="false">IFERROR(J76/F76,"")</f>
        <v>7.09</v>
      </c>
      <c r="M76" s="11" t="n">
        <v>7.09</v>
      </c>
      <c r="N76" s="11" t="n">
        <v>7.09</v>
      </c>
      <c r="O76" s="11" t="n">
        <f aca="false">IFERROR(K76/G76,"")</f>
        <v>9.02</v>
      </c>
      <c r="P76" s="11" t="n">
        <v>9.02</v>
      </c>
      <c r="Q76" s="11" t="n">
        <v>9.02</v>
      </c>
      <c r="R76" s="12" t="str">
        <f aca="false">IF(F76=0,"NON VALUTABILE",IF(H76=0,"OK","ANOMALIA"))</f>
        <v>OK</v>
      </c>
      <c r="S76" s="12" t="str">
        <f aca="false">IF(OR(F76=0,G76=0),"NON VALUTABILE",IF(P76&lt;=N76,"ANOMALIA","OK"))</f>
        <v>OK</v>
      </c>
      <c r="T76" s="12" t="str">
        <f aca="false">IF(F76=0,"NON VALUTABILE",IF(OR(R76="ANOMALIA",S76="ANOMALIA"),"ANOMALIA","OK"))</f>
        <v>OK</v>
      </c>
      <c r="U76" s="5" t="str">
        <f aca="false">IF(F76=0,"Scaricato ma non presente in questa fattura: puo venire da giacenza pregressa o da altro fornitore. Non conteggiato come anomalia.",IF(G76=0,"Acquistato e mai scaricato nel periodo. ","")&amp;IF(AND(G76&gt;0,H76&lt;&gt;0),"Quantita acquistata diversa da quantita scaricata. ","")&amp;IF(AND(G76&gt;0,P76&lt;=N76),"Almeno una vendita a prezzo pari o inferiore al costo di acquisto (confronta col. N con col. P). ",""))</f>
        <v/>
      </c>
      <c r="V76" s="5"/>
    </row>
    <row r="77" customFormat="false" ht="15" hidden="false" customHeight="false" outlineLevel="0" collapsed="false">
      <c r="A77" s="8" t="s">
        <v>350</v>
      </c>
      <c r="B77" s="8" t="s">
        <v>351</v>
      </c>
      <c r="C77" s="8" t="s">
        <v>352</v>
      </c>
      <c r="D77" s="5" t="s">
        <v>353</v>
      </c>
      <c r="E77" s="8" t="s">
        <v>59</v>
      </c>
      <c r="F77" s="9" t="n">
        <v>1</v>
      </c>
      <c r="G77" s="9" t="n">
        <v>1</v>
      </c>
      <c r="H77" s="9" t="n">
        <f aca="false">F77-G77</f>
        <v>0</v>
      </c>
      <c r="I77" s="9" t="n">
        <f aca="false">MAX(H77,0)</f>
        <v>0</v>
      </c>
      <c r="J77" s="10" t="n">
        <v>7.24</v>
      </c>
      <c r="K77" s="10" t="n">
        <v>9.93</v>
      </c>
      <c r="L77" s="11" t="n">
        <f aca="false">IFERROR(J77/F77,"")</f>
        <v>7.24</v>
      </c>
      <c r="M77" s="11" t="n">
        <v>7.24</v>
      </c>
      <c r="N77" s="11" t="n">
        <v>7.24</v>
      </c>
      <c r="O77" s="11" t="n">
        <f aca="false">IFERROR(K77/G77,"")</f>
        <v>9.93</v>
      </c>
      <c r="P77" s="11" t="n">
        <v>9.93</v>
      </c>
      <c r="Q77" s="11" t="n">
        <v>9.93</v>
      </c>
      <c r="R77" s="12" t="str">
        <f aca="false">IF(F77=0,"NON VALUTABILE",IF(H77=0,"OK","ANOMALIA"))</f>
        <v>OK</v>
      </c>
      <c r="S77" s="12" t="str">
        <f aca="false">IF(OR(F77=0,G77=0),"NON VALUTABILE",IF(P77&lt;=N77,"ANOMALIA","OK"))</f>
        <v>OK</v>
      </c>
      <c r="T77" s="12" t="str">
        <f aca="false">IF(F77=0,"NON VALUTABILE",IF(OR(R77="ANOMALIA",S77="ANOMALIA"),"ANOMALIA","OK"))</f>
        <v>OK</v>
      </c>
      <c r="U77" s="5" t="str">
        <f aca="false">IF(F77=0,"Scaricato ma non presente in questa fattura: puo venire da giacenza pregressa o da altro fornitore. Non conteggiato come anomalia.",IF(G77=0,"Acquistato e mai scaricato nel periodo. ","")&amp;IF(AND(G77&gt;0,H77&lt;&gt;0),"Quantita acquistata diversa da quantita scaricata. ","")&amp;IF(AND(G77&gt;0,P77&lt;=N77),"Almeno una vendita a prezzo pari o inferiore al costo di acquisto (confronta col. N con col. P). ",""))</f>
        <v/>
      </c>
      <c r="V77" s="5"/>
    </row>
    <row r="78" customFormat="false" ht="15" hidden="false" customHeight="false" outlineLevel="0" collapsed="false">
      <c r="A78" s="8" t="s">
        <v>354</v>
      </c>
      <c r="B78" s="8" t="s">
        <v>355</v>
      </c>
      <c r="C78" s="8" t="s">
        <v>356</v>
      </c>
      <c r="D78" s="5" t="s">
        <v>357</v>
      </c>
      <c r="E78" s="8" t="s">
        <v>59</v>
      </c>
      <c r="F78" s="9" t="n">
        <v>1</v>
      </c>
      <c r="G78" s="9" t="n">
        <v>1</v>
      </c>
      <c r="H78" s="9" t="n">
        <f aca="false">F78-G78</f>
        <v>0</v>
      </c>
      <c r="I78" s="9" t="n">
        <f aca="false">MAX(H78,0)</f>
        <v>0</v>
      </c>
      <c r="J78" s="10" t="n">
        <v>8.07</v>
      </c>
      <c r="K78" s="10" t="n">
        <v>11.48</v>
      </c>
      <c r="L78" s="11" t="n">
        <f aca="false">IFERROR(J78/F78,"")</f>
        <v>8.07</v>
      </c>
      <c r="M78" s="11" t="n">
        <v>8.07</v>
      </c>
      <c r="N78" s="11" t="n">
        <v>8.07</v>
      </c>
      <c r="O78" s="11" t="n">
        <f aca="false">IFERROR(K78/G78,"")</f>
        <v>11.48</v>
      </c>
      <c r="P78" s="11" t="n">
        <v>11.48</v>
      </c>
      <c r="Q78" s="11" t="n">
        <v>11.48</v>
      </c>
      <c r="R78" s="12" t="str">
        <f aca="false">IF(F78=0,"NON VALUTABILE",IF(H78=0,"OK","ANOMALIA"))</f>
        <v>OK</v>
      </c>
      <c r="S78" s="12" t="str">
        <f aca="false">IF(OR(F78=0,G78=0),"NON VALUTABILE",IF(P78&lt;=N78,"ANOMALIA","OK"))</f>
        <v>OK</v>
      </c>
      <c r="T78" s="12" t="str">
        <f aca="false">IF(F78=0,"NON VALUTABILE",IF(OR(R78="ANOMALIA",S78="ANOMALIA"),"ANOMALIA","OK"))</f>
        <v>OK</v>
      </c>
      <c r="U78" s="5" t="str">
        <f aca="false">IF(F78=0,"Scaricato ma non presente in questa fattura: puo venire da giacenza pregressa o da altro fornitore. Non conteggiato come anomalia.",IF(G78=0,"Acquistato e mai scaricato nel periodo. ","")&amp;IF(AND(G78&gt;0,H78&lt;&gt;0),"Quantita acquistata diversa da quantita scaricata. ","")&amp;IF(AND(G78&gt;0,P78&lt;=N78),"Almeno una vendita a prezzo pari o inferiore al costo di acquisto (confronta col. N con col. P). ",""))</f>
        <v/>
      </c>
      <c r="V78" s="5"/>
    </row>
    <row r="79" customFormat="false" ht="15" hidden="false" customHeight="false" outlineLevel="0" collapsed="false">
      <c r="A79" s="8" t="s">
        <v>358</v>
      </c>
      <c r="B79" s="8" t="s">
        <v>359</v>
      </c>
      <c r="C79" s="8" t="s">
        <v>360</v>
      </c>
      <c r="D79" s="5" t="s">
        <v>361</v>
      </c>
      <c r="E79" s="8" t="s">
        <v>59</v>
      </c>
      <c r="F79" s="9" t="n">
        <v>1</v>
      </c>
      <c r="G79" s="9" t="n">
        <v>1</v>
      </c>
      <c r="H79" s="9" t="n">
        <f aca="false">F79-G79</f>
        <v>0</v>
      </c>
      <c r="I79" s="9" t="n">
        <f aca="false">MAX(H79,0)</f>
        <v>0</v>
      </c>
      <c r="J79" s="10" t="n">
        <v>10.28</v>
      </c>
      <c r="K79" s="10" t="n">
        <v>13.11</v>
      </c>
      <c r="L79" s="11" t="n">
        <f aca="false">IFERROR(J79/F79,"")</f>
        <v>10.28</v>
      </c>
      <c r="M79" s="11" t="n">
        <v>10.28</v>
      </c>
      <c r="N79" s="11" t="n">
        <v>10.28</v>
      </c>
      <c r="O79" s="11" t="n">
        <f aca="false">IFERROR(K79/G79,"")</f>
        <v>13.11</v>
      </c>
      <c r="P79" s="11" t="n">
        <v>13.11</v>
      </c>
      <c r="Q79" s="11" t="n">
        <v>13.11</v>
      </c>
      <c r="R79" s="12" t="str">
        <f aca="false">IF(F79=0,"NON VALUTABILE",IF(H79=0,"OK","ANOMALIA"))</f>
        <v>OK</v>
      </c>
      <c r="S79" s="12" t="str">
        <f aca="false">IF(OR(F79=0,G79=0),"NON VALUTABILE",IF(P79&lt;=N79,"ANOMALIA","OK"))</f>
        <v>OK</v>
      </c>
      <c r="T79" s="12" t="str">
        <f aca="false">IF(F79=0,"NON VALUTABILE",IF(OR(R79="ANOMALIA",S79="ANOMALIA"),"ANOMALIA","OK"))</f>
        <v>OK</v>
      </c>
      <c r="U79" s="5" t="str">
        <f aca="false">IF(F79=0,"Scaricato ma non presente in questa fattura: puo venire da giacenza pregressa o da altro fornitore. Non conteggiato come anomalia.",IF(G79=0,"Acquistato e mai scaricato nel periodo. ","")&amp;IF(AND(G79&gt;0,H79&lt;&gt;0),"Quantita acquistata diversa da quantita scaricata. ","")&amp;IF(AND(G79&gt;0,P79&lt;=N79),"Almeno una vendita a prezzo pari o inferiore al costo di acquisto (confronta col. N con col. P). ",""))</f>
        <v/>
      </c>
      <c r="V79" s="5"/>
    </row>
    <row r="80" customFormat="false" ht="15" hidden="false" customHeight="false" outlineLevel="0" collapsed="false">
      <c r="A80" s="8" t="s">
        <v>362</v>
      </c>
      <c r="B80" s="8" t="s">
        <v>363</v>
      </c>
      <c r="C80" s="8" t="s">
        <v>364</v>
      </c>
      <c r="D80" s="5" t="s">
        <v>365</v>
      </c>
      <c r="E80" s="8" t="s">
        <v>59</v>
      </c>
      <c r="F80" s="9" t="n">
        <v>1</v>
      </c>
      <c r="G80" s="9" t="n">
        <v>1</v>
      </c>
      <c r="H80" s="9" t="n">
        <f aca="false">F80-G80</f>
        <v>0</v>
      </c>
      <c r="I80" s="9" t="n">
        <f aca="false">MAX(H80,0)</f>
        <v>0</v>
      </c>
      <c r="J80" s="10" t="n">
        <v>9.43</v>
      </c>
      <c r="K80" s="10" t="n">
        <v>16.39</v>
      </c>
      <c r="L80" s="11" t="n">
        <f aca="false">IFERROR(J80/F80,"")</f>
        <v>9.43</v>
      </c>
      <c r="M80" s="11" t="n">
        <v>9.43</v>
      </c>
      <c r="N80" s="11" t="n">
        <v>9.43</v>
      </c>
      <c r="O80" s="11" t="n">
        <f aca="false">IFERROR(K80/G80,"")</f>
        <v>16.39</v>
      </c>
      <c r="P80" s="11" t="n">
        <v>16.39</v>
      </c>
      <c r="Q80" s="11" t="n">
        <v>16.39</v>
      </c>
      <c r="R80" s="12" t="str">
        <f aca="false">IF(F80=0,"NON VALUTABILE",IF(H80=0,"OK","ANOMALIA"))</f>
        <v>OK</v>
      </c>
      <c r="S80" s="12" t="str">
        <f aca="false">IF(OR(F80=0,G80=0),"NON VALUTABILE",IF(P80&lt;=N80,"ANOMALIA","OK"))</f>
        <v>OK</v>
      </c>
      <c r="T80" s="12" t="str">
        <f aca="false">IF(F80=0,"NON VALUTABILE",IF(OR(R80="ANOMALIA",S80="ANOMALIA"),"ANOMALIA","OK"))</f>
        <v>OK</v>
      </c>
      <c r="U80" s="5" t="str">
        <f aca="false">IF(F80=0,"Scaricato ma non presente in questa fattura: puo venire da giacenza pregressa o da altro fornitore. Non conteggiato come anomalia.",IF(G80=0,"Acquistato e mai scaricato nel periodo. ","")&amp;IF(AND(G80&gt;0,H80&lt;&gt;0),"Quantita acquistata diversa da quantita scaricata. ","")&amp;IF(AND(G80&gt;0,P80&lt;=N80),"Almeno una vendita a prezzo pari o inferiore al costo di acquisto (confronta col. N con col. P). ",""))</f>
        <v/>
      </c>
      <c r="V80" s="5"/>
    </row>
    <row r="81" customFormat="false" ht="15" hidden="false" customHeight="false" outlineLevel="0" collapsed="false">
      <c r="A81" s="8" t="s">
        <v>366</v>
      </c>
      <c r="B81" s="8" t="s">
        <v>367</v>
      </c>
      <c r="C81" s="8" t="s">
        <v>368</v>
      </c>
      <c r="D81" s="5" t="s">
        <v>369</v>
      </c>
      <c r="E81" s="8" t="s">
        <v>59</v>
      </c>
      <c r="F81" s="9" t="n">
        <v>1</v>
      </c>
      <c r="G81" s="9" t="n">
        <v>1</v>
      </c>
      <c r="H81" s="9" t="n">
        <f aca="false">F81-G81</f>
        <v>0</v>
      </c>
      <c r="I81" s="9" t="n">
        <f aca="false">MAX(H81,0)</f>
        <v>0</v>
      </c>
      <c r="J81" s="10" t="n">
        <v>10.31</v>
      </c>
      <c r="K81" s="10" t="n">
        <v>26.4</v>
      </c>
      <c r="L81" s="11" t="n">
        <f aca="false">IFERROR(J81/F81,"")</f>
        <v>10.31</v>
      </c>
      <c r="M81" s="11" t="n">
        <v>10.31</v>
      </c>
      <c r="N81" s="11" t="n">
        <v>10.31</v>
      </c>
      <c r="O81" s="11" t="n">
        <f aca="false">IFERROR(K81/G81,"")</f>
        <v>26.4</v>
      </c>
      <c r="P81" s="11" t="n">
        <v>26.4</v>
      </c>
      <c r="Q81" s="11" t="n">
        <v>26.4</v>
      </c>
      <c r="R81" s="12" t="str">
        <f aca="false">IF(F81=0,"NON VALUTABILE",IF(H81=0,"OK","ANOMALIA"))</f>
        <v>OK</v>
      </c>
      <c r="S81" s="12" t="str">
        <f aca="false">IF(OR(F81=0,G81=0),"NON VALUTABILE",IF(P81&lt;=N81,"ANOMALIA","OK"))</f>
        <v>OK</v>
      </c>
      <c r="T81" s="12" t="str">
        <f aca="false">IF(F81=0,"NON VALUTABILE",IF(OR(R81="ANOMALIA",S81="ANOMALIA"),"ANOMALIA","OK"))</f>
        <v>OK</v>
      </c>
      <c r="U81" s="5" t="str">
        <f aca="false">IF(F81=0,"Scaricato ma non presente in questa fattura: puo venire da giacenza pregressa o da altro fornitore. Non conteggiato come anomalia.",IF(G81=0,"Acquistato e mai scaricato nel periodo. ","")&amp;IF(AND(G81&gt;0,H81&lt;&gt;0),"Quantita acquistata diversa da quantita scaricata. ","")&amp;IF(AND(G81&gt;0,P81&lt;=N81),"Almeno una vendita a prezzo pari o inferiore al costo di acquisto (confronta col. N con col. P). ",""))</f>
        <v/>
      </c>
      <c r="V81" s="5"/>
    </row>
    <row r="82" customFormat="false" ht="15" hidden="false" customHeight="false" outlineLevel="0" collapsed="false">
      <c r="A82" s="8" t="s">
        <v>370</v>
      </c>
      <c r="B82" s="8" t="s">
        <v>371</v>
      </c>
      <c r="C82" s="8" t="s">
        <v>372</v>
      </c>
      <c r="D82" s="5" t="s">
        <v>373</v>
      </c>
      <c r="E82" s="8" t="s">
        <v>59</v>
      </c>
      <c r="F82" s="9" t="n">
        <v>1</v>
      </c>
      <c r="G82" s="9" t="n">
        <v>1</v>
      </c>
      <c r="H82" s="9" t="n">
        <f aca="false">F82-G82</f>
        <v>0</v>
      </c>
      <c r="I82" s="9" t="n">
        <f aca="false">MAX(H82,0)</f>
        <v>0</v>
      </c>
      <c r="J82" s="10" t="n">
        <v>6.86</v>
      </c>
      <c r="K82" s="10" t="n">
        <v>10.66</v>
      </c>
      <c r="L82" s="11" t="n">
        <f aca="false">IFERROR(J82/F82,"")</f>
        <v>6.86</v>
      </c>
      <c r="M82" s="11" t="n">
        <v>6.86</v>
      </c>
      <c r="N82" s="11" t="n">
        <v>6.86</v>
      </c>
      <c r="O82" s="11" t="n">
        <f aca="false">IFERROR(K82/G82,"")</f>
        <v>10.66</v>
      </c>
      <c r="P82" s="11" t="n">
        <v>10.66</v>
      </c>
      <c r="Q82" s="11" t="n">
        <v>10.66</v>
      </c>
      <c r="R82" s="12" t="str">
        <f aca="false">IF(F82=0,"NON VALUTABILE",IF(H82=0,"OK","ANOMALIA"))</f>
        <v>OK</v>
      </c>
      <c r="S82" s="12" t="str">
        <f aca="false">IF(OR(F82=0,G82=0),"NON VALUTABILE",IF(P82&lt;=N82,"ANOMALIA","OK"))</f>
        <v>OK</v>
      </c>
      <c r="T82" s="12" t="str">
        <f aca="false">IF(F82=0,"NON VALUTABILE",IF(OR(R82="ANOMALIA",S82="ANOMALIA"),"ANOMALIA","OK"))</f>
        <v>OK</v>
      </c>
      <c r="U82" s="5" t="str">
        <f aca="false">IF(F82=0,"Scaricato ma non presente in questa fattura: puo venire da giacenza pregressa o da altro fornitore. Non conteggiato come anomalia.",IF(G82=0,"Acquistato e mai scaricato nel periodo. ","")&amp;IF(AND(G82&gt;0,H82&lt;&gt;0),"Quantita acquistata diversa da quantita scaricata. ","")&amp;IF(AND(G82&gt;0,P82&lt;=N82),"Almeno una vendita a prezzo pari o inferiore al costo di acquisto (confronta col. N con col. P). ",""))</f>
        <v/>
      </c>
      <c r="V82" s="5"/>
    </row>
    <row r="83" customFormat="false" ht="23.85" hidden="false" customHeight="false" outlineLevel="0" collapsed="false">
      <c r="A83" s="8" t="s">
        <v>374</v>
      </c>
      <c r="B83" s="8" t="s">
        <v>375</v>
      </c>
      <c r="C83" s="8" t="s">
        <v>376</v>
      </c>
      <c r="D83" s="5" t="s">
        <v>377</v>
      </c>
      <c r="E83" s="8" t="s">
        <v>59</v>
      </c>
      <c r="F83" s="9" t="n">
        <v>1</v>
      </c>
      <c r="G83" s="9" t="n">
        <v>1</v>
      </c>
      <c r="H83" s="9" t="n">
        <f aca="false">F83-G83</f>
        <v>0</v>
      </c>
      <c r="I83" s="9" t="n">
        <f aca="false">MAX(H83,0)</f>
        <v>0</v>
      </c>
      <c r="J83" s="10" t="n">
        <v>22.73</v>
      </c>
      <c r="K83" s="10" t="n">
        <v>36.89</v>
      </c>
      <c r="L83" s="11" t="n">
        <f aca="false">IFERROR(J83/F83,"")</f>
        <v>22.73</v>
      </c>
      <c r="M83" s="11" t="n">
        <v>22.73</v>
      </c>
      <c r="N83" s="11" t="n">
        <v>22.73</v>
      </c>
      <c r="O83" s="11" t="n">
        <f aca="false">IFERROR(K83/G83,"")</f>
        <v>36.89</v>
      </c>
      <c r="P83" s="11" t="n">
        <v>36.89</v>
      </c>
      <c r="Q83" s="11" t="n">
        <v>36.89</v>
      </c>
      <c r="R83" s="12" t="str">
        <f aca="false">IF(F83=0,"NON VALUTABILE",IF(H83=0,"OK","ANOMALIA"))</f>
        <v>OK</v>
      </c>
      <c r="S83" s="12" t="str">
        <f aca="false">IF(OR(F83=0,G83=0),"NON VALUTABILE",IF(P83&lt;=N83,"ANOMALIA","OK"))</f>
        <v>OK</v>
      </c>
      <c r="T83" s="12" t="str">
        <f aca="false">IF(F83=0,"NON VALUTABILE",IF(OR(R83="ANOMALIA",S83="ANOMALIA"),"ANOMALIA","OK"))</f>
        <v>OK</v>
      </c>
      <c r="U83" s="5" t="str">
        <f aca="false">IF(F83=0,"Scaricato ma non presente in questa fattura: puo venire da giacenza pregressa o da altro fornitore. Non conteggiato come anomalia.",IF(G83=0,"Acquistato e mai scaricato nel periodo. ","")&amp;IF(AND(G83&gt;0,H83&lt;&gt;0),"Quantita acquistata diversa da quantita scaricata. ","")&amp;IF(AND(G83&gt;0,P83&lt;=N83),"Almeno una vendita a prezzo pari o inferiore al costo di acquisto (confronta col. N con col. P). ",""))</f>
        <v/>
      </c>
      <c r="V83" s="5"/>
    </row>
    <row r="84" customFormat="false" ht="15" hidden="false" customHeight="false" outlineLevel="0" collapsed="false">
      <c r="A84" s="8" t="s">
        <v>378</v>
      </c>
      <c r="B84" s="8" t="s">
        <v>379</v>
      </c>
      <c r="C84" s="8" t="s">
        <v>380</v>
      </c>
      <c r="D84" s="5" t="s">
        <v>381</v>
      </c>
      <c r="E84" s="8" t="s">
        <v>59</v>
      </c>
      <c r="F84" s="9" t="n">
        <v>1</v>
      </c>
      <c r="G84" s="9" t="n">
        <v>1</v>
      </c>
      <c r="H84" s="9" t="n">
        <f aca="false">F84-G84</f>
        <v>0</v>
      </c>
      <c r="I84" s="9" t="n">
        <f aca="false">MAX(H84,0)</f>
        <v>0</v>
      </c>
      <c r="J84" s="10" t="n">
        <v>21.57</v>
      </c>
      <c r="K84" s="10" t="n">
        <v>33.29</v>
      </c>
      <c r="L84" s="11" t="n">
        <f aca="false">IFERROR(J84/F84,"")</f>
        <v>21.57</v>
      </c>
      <c r="M84" s="11" t="n">
        <v>21.57</v>
      </c>
      <c r="N84" s="11" t="n">
        <v>21.57</v>
      </c>
      <c r="O84" s="11" t="n">
        <f aca="false">IFERROR(K84/G84,"")</f>
        <v>33.29</v>
      </c>
      <c r="P84" s="11" t="n">
        <v>33.29</v>
      </c>
      <c r="Q84" s="11" t="n">
        <v>33.29</v>
      </c>
      <c r="R84" s="12" t="str">
        <f aca="false">IF(F84=0,"NON VALUTABILE",IF(H84=0,"OK","ANOMALIA"))</f>
        <v>OK</v>
      </c>
      <c r="S84" s="12" t="str">
        <f aca="false">IF(OR(F84=0,G84=0),"NON VALUTABILE",IF(P84&lt;=N84,"ANOMALIA","OK"))</f>
        <v>OK</v>
      </c>
      <c r="T84" s="12" t="str">
        <f aca="false">IF(F84=0,"NON VALUTABILE",IF(OR(R84="ANOMALIA",S84="ANOMALIA"),"ANOMALIA","OK"))</f>
        <v>OK</v>
      </c>
      <c r="U84" s="5" t="str">
        <f aca="false">IF(F84=0,"Scaricato ma non presente in questa fattura: puo venire da giacenza pregressa o da altro fornitore. Non conteggiato come anomalia.",IF(G84=0,"Acquistato e mai scaricato nel periodo. ","")&amp;IF(AND(G84&gt;0,H84&lt;&gt;0),"Quantita acquistata diversa da quantita scaricata. ","")&amp;IF(AND(G84&gt;0,P84&lt;=N84),"Almeno una vendita a prezzo pari o inferiore al costo di acquisto (confronta col. N con col. P). ",""))</f>
        <v/>
      </c>
      <c r="V84" s="5"/>
    </row>
    <row r="85" customFormat="false" ht="15" hidden="false" customHeight="false" outlineLevel="0" collapsed="false">
      <c r="A85" s="8" t="s">
        <v>382</v>
      </c>
      <c r="B85" s="8" t="s">
        <v>383</v>
      </c>
      <c r="C85" s="8" t="s">
        <v>384</v>
      </c>
      <c r="D85" s="5" t="s">
        <v>385</v>
      </c>
      <c r="E85" s="8" t="s">
        <v>59</v>
      </c>
      <c r="F85" s="9" t="n">
        <v>2</v>
      </c>
      <c r="G85" s="9" t="n">
        <v>1</v>
      </c>
      <c r="H85" s="9" t="n">
        <f aca="false">F85-G85</f>
        <v>1</v>
      </c>
      <c r="I85" s="9" t="n">
        <f aca="false">MAX(H85,0)</f>
        <v>1</v>
      </c>
      <c r="J85" s="10" t="n">
        <v>52.04</v>
      </c>
      <c r="K85" s="10" t="n">
        <v>32.79</v>
      </c>
      <c r="L85" s="11" t="n">
        <f aca="false">IFERROR(J85/F85,"")</f>
        <v>26.02</v>
      </c>
      <c r="M85" s="11" t="n">
        <v>26.02</v>
      </c>
      <c r="N85" s="11" t="n">
        <v>26.02</v>
      </c>
      <c r="O85" s="11" t="n">
        <f aca="false">IFERROR(K85/G85,"")</f>
        <v>32.79</v>
      </c>
      <c r="P85" s="11" t="n">
        <v>32.79</v>
      </c>
      <c r="Q85" s="11" t="n">
        <v>32.79</v>
      </c>
      <c r="R85" s="12" t="str">
        <f aca="false">IF(F85=0,"NON VALUTABILE",IF(H85=0,"OK","ANOMALIA"))</f>
        <v>ANOMALIA</v>
      </c>
      <c r="S85" s="12" t="str">
        <f aca="false">IF(OR(F85=0,G85=0),"NON VALUTABILE",IF(P85&lt;=N85,"ANOMALIA","OK"))</f>
        <v>OK</v>
      </c>
      <c r="T85" s="12" t="str">
        <f aca="false">IF(F85=0,"NON VALUTABILE",IF(OR(R85="ANOMALIA",S85="ANOMALIA"),"ANOMALIA","OK"))</f>
        <v>ANOMALIA</v>
      </c>
      <c r="U85" s="5" t="str">
        <f aca="false">IF(F85=0,"Scaricato ma non presente in questa fattura: puo venire da giacenza pregressa o da altro fornitore. Non conteggiato come anomalia.",IF(G85=0,"Acquistato e mai scaricato nel periodo. ","")&amp;IF(AND(G85&gt;0,H85&lt;&gt;0),"Quantita acquistata diversa da quantita scaricata. ","")&amp;IF(AND(G85&gt;0,P85&lt;=N85),"Almeno una vendita a prezzo pari o inferiore al costo di acquisto (confronta col. N con col. P). ",""))</f>
        <v>Quantita acquistata diversa da quantita scaricata. </v>
      </c>
      <c r="V85" s="5"/>
    </row>
    <row r="86" customFormat="false" ht="15" hidden="false" customHeight="false" outlineLevel="0" collapsed="false">
      <c r="A86" s="8" t="s">
        <v>386</v>
      </c>
      <c r="B86" s="8" t="s">
        <v>387</v>
      </c>
      <c r="C86" s="8" t="s">
        <v>388</v>
      </c>
      <c r="D86" s="5" t="s">
        <v>389</v>
      </c>
      <c r="E86" s="8" t="s">
        <v>59</v>
      </c>
      <c r="F86" s="9" t="n">
        <v>1</v>
      </c>
      <c r="G86" s="9" t="n">
        <v>1</v>
      </c>
      <c r="H86" s="9" t="n">
        <f aca="false">F86-G86</f>
        <v>0</v>
      </c>
      <c r="I86" s="9" t="n">
        <f aca="false">MAX(H86,0)</f>
        <v>0</v>
      </c>
      <c r="J86" s="10" t="n">
        <v>41.06</v>
      </c>
      <c r="K86" s="10" t="n">
        <v>55.74</v>
      </c>
      <c r="L86" s="11" t="n">
        <f aca="false">IFERROR(J86/F86,"")</f>
        <v>41.06</v>
      </c>
      <c r="M86" s="11" t="n">
        <v>41.06</v>
      </c>
      <c r="N86" s="11" t="n">
        <v>41.06</v>
      </c>
      <c r="O86" s="11" t="n">
        <f aca="false">IFERROR(K86/G86,"")</f>
        <v>55.74</v>
      </c>
      <c r="P86" s="11" t="n">
        <v>55.74</v>
      </c>
      <c r="Q86" s="11" t="n">
        <v>55.74</v>
      </c>
      <c r="R86" s="12" t="str">
        <f aca="false">IF(F86=0,"NON VALUTABILE",IF(H86=0,"OK","ANOMALIA"))</f>
        <v>OK</v>
      </c>
      <c r="S86" s="12" t="str">
        <f aca="false">IF(OR(F86=0,G86=0),"NON VALUTABILE",IF(P86&lt;=N86,"ANOMALIA","OK"))</f>
        <v>OK</v>
      </c>
      <c r="T86" s="12" t="str">
        <f aca="false">IF(F86=0,"NON VALUTABILE",IF(OR(R86="ANOMALIA",S86="ANOMALIA"),"ANOMALIA","OK"))</f>
        <v>OK</v>
      </c>
      <c r="U86" s="5" t="str">
        <f aca="false">IF(F86=0,"Scaricato ma non presente in questa fattura: puo venire da giacenza pregressa o da altro fornitore. Non conteggiato come anomalia.",IF(G86=0,"Acquistato e mai scaricato nel periodo. ","")&amp;IF(AND(G86&gt;0,H86&lt;&gt;0),"Quantita acquistata diversa da quantita scaricata. ","")&amp;IF(AND(G86&gt;0,P86&lt;=N86),"Almeno una vendita a prezzo pari o inferiore al costo di acquisto (confronta col. N con col. P). ",""))</f>
        <v/>
      </c>
      <c r="V86" s="5"/>
    </row>
    <row r="87" customFormat="false" ht="15" hidden="false" customHeight="false" outlineLevel="0" collapsed="false">
      <c r="A87" s="8" t="s">
        <v>390</v>
      </c>
      <c r="B87" s="8" t="s">
        <v>391</v>
      </c>
      <c r="C87" s="8" t="s">
        <v>392</v>
      </c>
      <c r="D87" s="5" t="s">
        <v>389</v>
      </c>
      <c r="E87" s="8" t="s">
        <v>59</v>
      </c>
      <c r="F87" s="9" t="n">
        <v>1</v>
      </c>
      <c r="G87" s="9" t="n">
        <v>1</v>
      </c>
      <c r="H87" s="9" t="n">
        <f aca="false">F87-G87</f>
        <v>0</v>
      </c>
      <c r="I87" s="9" t="n">
        <f aca="false">MAX(H87,0)</f>
        <v>0</v>
      </c>
      <c r="J87" s="10" t="n">
        <v>44.07</v>
      </c>
      <c r="K87" s="10" t="n">
        <v>65.51</v>
      </c>
      <c r="L87" s="11" t="n">
        <f aca="false">IFERROR(J87/F87,"")</f>
        <v>44.07</v>
      </c>
      <c r="M87" s="11" t="n">
        <v>44.07</v>
      </c>
      <c r="N87" s="11" t="n">
        <v>44.07</v>
      </c>
      <c r="O87" s="11" t="n">
        <f aca="false">IFERROR(K87/G87,"")</f>
        <v>65.51</v>
      </c>
      <c r="P87" s="11" t="n">
        <v>65.51</v>
      </c>
      <c r="Q87" s="11" t="n">
        <v>65.51</v>
      </c>
      <c r="R87" s="12" t="str">
        <f aca="false">IF(F87=0,"NON VALUTABILE",IF(H87=0,"OK","ANOMALIA"))</f>
        <v>OK</v>
      </c>
      <c r="S87" s="12" t="str">
        <f aca="false">IF(OR(F87=0,G87=0),"NON VALUTABILE",IF(P87&lt;=N87,"ANOMALIA","OK"))</f>
        <v>OK</v>
      </c>
      <c r="T87" s="12" t="str">
        <f aca="false">IF(F87=0,"NON VALUTABILE",IF(OR(R87="ANOMALIA",S87="ANOMALIA"),"ANOMALIA","OK"))</f>
        <v>OK</v>
      </c>
      <c r="U87" s="5" t="str">
        <f aca="false">IF(F87=0,"Scaricato ma non presente in questa fattura: puo venire da giacenza pregressa o da altro fornitore. Non conteggiato come anomalia.",IF(G87=0,"Acquistato e mai scaricato nel periodo. ","")&amp;IF(AND(G87&gt;0,H87&lt;&gt;0),"Quantita acquistata diversa da quantita scaricata. ","")&amp;IF(AND(G87&gt;0,P87&lt;=N87),"Almeno una vendita a prezzo pari o inferiore al costo di acquisto (confronta col. N con col. P). ",""))</f>
        <v/>
      </c>
      <c r="V87" s="5"/>
    </row>
    <row r="88" customFormat="false" ht="15" hidden="false" customHeight="false" outlineLevel="0" collapsed="false">
      <c r="A88" s="8" t="s">
        <v>393</v>
      </c>
      <c r="B88" s="8" t="s">
        <v>394</v>
      </c>
      <c r="C88" s="8" t="s">
        <v>395</v>
      </c>
      <c r="D88" s="5" t="s">
        <v>396</v>
      </c>
      <c r="E88" s="8" t="s">
        <v>59</v>
      </c>
      <c r="F88" s="9" t="n">
        <v>1</v>
      </c>
      <c r="G88" s="9" t="n">
        <v>1</v>
      </c>
      <c r="H88" s="9" t="n">
        <f aca="false">F88-G88</f>
        <v>0</v>
      </c>
      <c r="I88" s="9" t="n">
        <f aca="false">MAX(H88,0)</f>
        <v>0</v>
      </c>
      <c r="J88" s="10" t="n">
        <v>25.47</v>
      </c>
      <c r="K88" s="10" t="n">
        <v>32.79</v>
      </c>
      <c r="L88" s="11" t="n">
        <f aca="false">IFERROR(J88/F88,"")</f>
        <v>25.47</v>
      </c>
      <c r="M88" s="11" t="n">
        <v>25.47</v>
      </c>
      <c r="N88" s="11" t="n">
        <v>25.47</v>
      </c>
      <c r="O88" s="11" t="n">
        <f aca="false">IFERROR(K88/G88,"")</f>
        <v>32.79</v>
      </c>
      <c r="P88" s="11" t="n">
        <v>32.79</v>
      </c>
      <c r="Q88" s="11" t="n">
        <v>32.79</v>
      </c>
      <c r="R88" s="12" t="str">
        <f aca="false">IF(F88=0,"NON VALUTABILE",IF(H88=0,"OK","ANOMALIA"))</f>
        <v>OK</v>
      </c>
      <c r="S88" s="12" t="str">
        <f aca="false">IF(OR(F88=0,G88=0),"NON VALUTABILE",IF(P88&lt;=N88,"ANOMALIA","OK"))</f>
        <v>OK</v>
      </c>
      <c r="T88" s="12" t="str">
        <f aca="false">IF(F88=0,"NON VALUTABILE",IF(OR(R88="ANOMALIA",S88="ANOMALIA"),"ANOMALIA","OK"))</f>
        <v>OK</v>
      </c>
      <c r="U88" s="5" t="str">
        <f aca="false">IF(F88=0,"Scaricato ma non presente in questa fattura: puo venire da giacenza pregressa o da altro fornitore. Non conteggiato come anomalia.",IF(G88=0,"Acquistato e mai scaricato nel periodo. ","")&amp;IF(AND(G88&gt;0,H88&lt;&gt;0),"Quantita acquistata diversa da quantita scaricata. ","")&amp;IF(AND(G88&gt;0,P88&lt;=N88),"Almeno una vendita a prezzo pari o inferiore al costo di acquisto (confronta col. N con col. P). ",""))</f>
        <v/>
      </c>
      <c r="V88" s="5"/>
    </row>
    <row r="89" customFormat="false" ht="23.85" hidden="false" customHeight="false" outlineLevel="0" collapsed="false">
      <c r="A89" s="8" t="s">
        <v>397</v>
      </c>
      <c r="B89" s="8" t="s">
        <v>398</v>
      </c>
      <c r="C89" s="8" t="s">
        <v>399</v>
      </c>
      <c r="D89" s="5" t="s">
        <v>400</v>
      </c>
      <c r="E89" s="8" t="s">
        <v>59</v>
      </c>
      <c r="F89" s="9" t="n">
        <v>1</v>
      </c>
      <c r="G89" s="9" t="n">
        <v>1</v>
      </c>
      <c r="H89" s="9" t="n">
        <f aca="false">F89-G89</f>
        <v>0</v>
      </c>
      <c r="I89" s="9" t="n">
        <f aca="false">MAX(H89,0)</f>
        <v>0</v>
      </c>
      <c r="J89" s="10" t="n">
        <v>62.86</v>
      </c>
      <c r="K89" s="10" t="n">
        <v>84.43</v>
      </c>
      <c r="L89" s="11" t="n">
        <f aca="false">IFERROR(J89/F89,"")</f>
        <v>62.86</v>
      </c>
      <c r="M89" s="11" t="n">
        <v>62.86</v>
      </c>
      <c r="N89" s="11" t="n">
        <v>62.86</v>
      </c>
      <c r="O89" s="11" t="n">
        <f aca="false">IFERROR(K89/G89,"")</f>
        <v>84.43</v>
      </c>
      <c r="P89" s="11" t="n">
        <v>84.43</v>
      </c>
      <c r="Q89" s="11" t="n">
        <v>84.43</v>
      </c>
      <c r="R89" s="12" t="str">
        <f aca="false">IF(F89=0,"NON VALUTABILE",IF(H89=0,"OK","ANOMALIA"))</f>
        <v>OK</v>
      </c>
      <c r="S89" s="12" t="str">
        <f aca="false">IF(OR(F89=0,G89=0),"NON VALUTABILE",IF(P89&lt;=N89,"ANOMALIA","OK"))</f>
        <v>OK</v>
      </c>
      <c r="T89" s="12" t="str">
        <f aca="false">IF(F89=0,"NON VALUTABILE",IF(OR(R89="ANOMALIA",S89="ANOMALIA"),"ANOMALIA","OK"))</f>
        <v>OK</v>
      </c>
      <c r="U89" s="5" t="str">
        <f aca="false">IF(F89=0,"Scaricato ma non presente in questa fattura: puo venire da giacenza pregressa o da altro fornitore. Non conteggiato come anomalia.",IF(G89=0,"Acquistato e mai scaricato nel periodo. ","")&amp;IF(AND(G89&gt;0,H89&lt;&gt;0),"Quantita acquistata diversa da quantita scaricata. ","")&amp;IF(AND(G89&gt;0,P89&lt;=N89),"Almeno una vendita a prezzo pari o inferiore al costo di acquisto (confronta col. N con col. P). ",""))</f>
        <v/>
      </c>
      <c r="V89" s="5"/>
    </row>
    <row r="90" customFormat="false" ht="15" hidden="false" customHeight="false" outlineLevel="0" collapsed="false">
      <c r="A90" s="8" t="s">
        <v>401</v>
      </c>
      <c r="B90" s="8" t="s">
        <v>402</v>
      </c>
      <c r="C90" s="8" t="s">
        <v>403</v>
      </c>
      <c r="D90" s="5" t="s">
        <v>404</v>
      </c>
      <c r="E90" s="8" t="s">
        <v>59</v>
      </c>
      <c r="F90" s="9" t="n">
        <v>1</v>
      </c>
      <c r="G90" s="9" t="n">
        <v>1</v>
      </c>
      <c r="H90" s="9" t="n">
        <f aca="false">F90-G90</f>
        <v>0</v>
      </c>
      <c r="I90" s="9" t="n">
        <f aca="false">MAX(H90,0)</f>
        <v>0</v>
      </c>
      <c r="J90" s="10" t="n">
        <v>63.47</v>
      </c>
      <c r="K90" s="10" t="n">
        <v>81.97</v>
      </c>
      <c r="L90" s="11" t="n">
        <f aca="false">IFERROR(J90/F90,"")</f>
        <v>63.47</v>
      </c>
      <c r="M90" s="11" t="n">
        <v>63.47</v>
      </c>
      <c r="N90" s="11" t="n">
        <v>63.47</v>
      </c>
      <c r="O90" s="11" t="n">
        <f aca="false">IFERROR(K90/G90,"")</f>
        <v>81.97</v>
      </c>
      <c r="P90" s="11" t="n">
        <v>81.97</v>
      </c>
      <c r="Q90" s="11" t="n">
        <v>81.97</v>
      </c>
      <c r="R90" s="12" t="str">
        <f aca="false">IF(F90=0,"NON VALUTABILE",IF(H90=0,"OK","ANOMALIA"))</f>
        <v>OK</v>
      </c>
      <c r="S90" s="12" t="str">
        <f aca="false">IF(OR(F90=0,G90=0),"NON VALUTABILE",IF(P90&lt;=N90,"ANOMALIA","OK"))</f>
        <v>OK</v>
      </c>
      <c r="T90" s="12" t="str">
        <f aca="false">IF(F90=0,"NON VALUTABILE",IF(OR(R90="ANOMALIA",S90="ANOMALIA"),"ANOMALIA","OK"))</f>
        <v>OK</v>
      </c>
      <c r="U90" s="5" t="str">
        <f aca="false">IF(F90=0,"Scaricato ma non presente in questa fattura: puo venire da giacenza pregressa o da altro fornitore. Non conteggiato come anomalia.",IF(G90=0,"Acquistato e mai scaricato nel periodo. ","")&amp;IF(AND(G90&gt;0,H90&lt;&gt;0),"Quantita acquistata diversa da quantita scaricata. ","")&amp;IF(AND(G90&gt;0,P90&lt;=N90),"Almeno una vendita a prezzo pari o inferiore al costo di acquisto (confronta col. N con col. P). ",""))</f>
        <v/>
      </c>
      <c r="V90" s="5"/>
    </row>
    <row r="91" customFormat="false" ht="15" hidden="false" customHeight="false" outlineLevel="0" collapsed="false">
      <c r="A91" s="8" t="s">
        <v>405</v>
      </c>
      <c r="B91" s="8" t="s">
        <v>406</v>
      </c>
      <c r="C91" s="8" t="s">
        <v>407</v>
      </c>
      <c r="D91" s="5" t="s">
        <v>408</v>
      </c>
      <c r="E91" s="8" t="s">
        <v>59</v>
      </c>
      <c r="F91" s="9" t="n">
        <v>1</v>
      </c>
      <c r="G91" s="9" t="n">
        <v>1</v>
      </c>
      <c r="H91" s="9" t="n">
        <f aca="false">F91-G91</f>
        <v>0</v>
      </c>
      <c r="I91" s="9" t="n">
        <f aca="false">MAX(H91,0)</f>
        <v>0</v>
      </c>
      <c r="J91" s="10" t="n">
        <v>9.93</v>
      </c>
      <c r="K91" s="10" t="n">
        <v>24.59</v>
      </c>
      <c r="L91" s="11" t="n">
        <f aca="false">IFERROR(J91/F91,"")</f>
        <v>9.93</v>
      </c>
      <c r="M91" s="11" t="n">
        <v>9.93</v>
      </c>
      <c r="N91" s="11" t="n">
        <v>9.93</v>
      </c>
      <c r="O91" s="11" t="n">
        <f aca="false">IFERROR(K91/G91,"")</f>
        <v>24.59</v>
      </c>
      <c r="P91" s="11" t="n">
        <v>24.59</v>
      </c>
      <c r="Q91" s="11" t="n">
        <v>24.59</v>
      </c>
      <c r="R91" s="12" t="str">
        <f aca="false">IF(F91=0,"NON VALUTABILE",IF(H91=0,"OK","ANOMALIA"))</f>
        <v>OK</v>
      </c>
      <c r="S91" s="12" t="str">
        <f aca="false">IF(OR(F91=0,G91=0),"NON VALUTABILE",IF(P91&lt;=N91,"ANOMALIA","OK"))</f>
        <v>OK</v>
      </c>
      <c r="T91" s="12" t="str">
        <f aca="false">IF(F91=0,"NON VALUTABILE",IF(OR(R91="ANOMALIA",S91="ANOMALIA"),"ANOMALIA","OK"))</f>
        <v>OK</v>
      </c>
      <c r="U91" s="5" t="str">
        <f aca="false">IF(F91=0,"Scaricato ma non presente in questa fattura: puo venire da giacenza pregressa o da altro fornitore. Non conteggiato come anomalia.",IF(G91=0,"Acquistato e mai scaricato nel periodo. ","")&amp;IF(AND(G91&gt;0,H91&lt;&gt;0),"Quantita acquistata diversa da quantita scaricata. ","")&amp;IF(AND(G91&gt;0,P91&lt;=N91),"Almeno una vendita a prezzo pari o inferiore al costo di acquisto (confronta col. N con col. P). ",""))</f>
        <v/>
      </c>
      <c r="V91" s="5"/>
    </row>
    <row r="92" customFormat="false" ht="15" hidden="false" customHeight="false" outlineLevel="0" collapsed="false">
      <c r="A92" s="8" t="s">
        <v>409</v>
      </c>
      <c r="B92" s="8" t="s">
        <v>410</v>
      </c>
      <c r="C92" s="8" t="s">
        <v>411</v>
      </c>
      <c r="D92" s="5" t="s">
        <v>412</v>
      </c>
      <c r="E92" s="8" t="s">
        <v>59</v>
      </c>
      <c r="F92" s="9" t="n">
        <v>1</v>
      </c>
      <c r="G92" s="9" t="n">
        <v>1</v>
      </c>
      <c r="H92" s="9" t="n">
        <f aca="false">F92-G92</f>
        <v>0</v>
      </c>
      <c r="I92" s="9" t="n">
        <f aca="false">MAX(H92,0)</f>
        <v>0</v>
      </c>
      <c r="J92" s="10" t="n">
        <v>93.2</v>
      </c>
      <c r="K92" s="10" t="n">
        <v>110.66</v>
      </c>
      <c r="L92" s="11" t="n">
        <f aca="false">IFERROR(J92/F92,"")</f>
        <v>93.2</v>
      </c>
      <c r="M92" s="11" t="n">
        <v>93.2</v>
      </c>
      <c r="N92" s="11" t="n">
        <v>93.2</v>
      </c>
      <c r="O92" s="11" t="n">
        <f aca="false">IFERROR(K92/G92,"")</f>
        <v>110.66</v>
      </c>
      <c r="P92" s="11" t="n">
        <v>110.66</v>
      </c>
      <c r="Q92" s="11" t="n">
        <v>110.66</v>
      </c>
      <c r="R92" s="12" t="str">
        <f aca="false">IF(F92=0,"NON VALUTABILE",IF(H92=0,"OK","ANOMALIA"))</f>
        <v>OK</v>
      </c>
      <c r="S92" s="12" t="str">
        <f aca="false">IF(OR(F92=0,G92=0),"NON VALUTABILE",IF(P92&lt;=N92,"ANOMALIA","OK"))</f>
        <v>OK</v>
      </c>
      <c r="T92" s="12" t="str">
        <f aca="false">IF(F92=0,"NON VALUTABILE",IF(OR(R92="ANOMALIA",S92="ANOMALIA"),"ANOMALIA","OK"))</f>
        <v>OK</v>
      </c>
      <c r="U92" s="5" t="str">
        <f aca="false">IF(F92=0,"Scaricato ma non presente in questa fattura: puo venire da giacenza pregressa o da altro fornitore. Non conteggiato come anomalia.",IF(G92=0,"Acquistato e mai scaricato nel periodo. ","")&amp;IF(AND(G92&gt;0,H92&lt;&gt;0),"Quantita acquistata diversa da quantita scaricata. ","")&amp;IF(AND(G92&gt;0,P92&lt;=N92),"Almeno una vendita a prezzo pari o inferiore al costo di acquisto (confronta col. N con col. P). ",""))</f>
        <v/>
      </c>
      <c r="V92" s="5"/>
    </row>
    <row r="93" customFormat="false" ht="15" hidden="false" customHeight="false" outlineLevel="0" collapsed="false">
      <c r="A93" s="8" t="s">
        <v>413</v>
      </c>
      <c r="B93" s="8" t="s">
        <v>414</v>
      </c>
      <c r="C93" s="8" t="s">
        <v>415</v>
      </c>
      <c r="D93" s="5" t="s">
        <v>416</v>
      </c>
      <c r="E93" s="8" t="s">
        <v>59</v>
      </c>
      <c r="F93" s="9" t="n">
        <v>1</v>
      </c>
      <c r="G93" s="9" t="n">
        <v>1</v>
      </c>
      <c r="H93" s="9" t="n">
        <f aca="false">F93-G93</f>
        <v>0</v>
      </c>
      <c r="I93" s="9" t="n">
        <f aca="false">MAX(H93,0)</f>
        <v>0</v>
      </c>
      <c r="J93" s="10" t="n">
        <v>56.14</v>
      </c>
      <c r="K93" s="10" t="n">
        <v>78.84</v>
      </c>
      <c r="L93" s="11" t="n">
        <f aca="false">IFERROR(J93/F93,"")</f>
        <v>56.14</v>
      </c>
      <c r="M93" s="11" t="n">
        <v>56.14</v>
      </c>
      <c r="N93" s="11" t="n">
        <v>56.14</v>
      </c>
      <c r="O93" s="11" t="n">
        <f aca="false">IFERROR(K93/G93,"")</f>
        <v>78.84</v>
      </c>
      <c r="P93" s="11" t="n">
        <v>78.84</v>
      </c>
      <c r="Q93" s="11" t="n">
        <v>78.84</v>
      </c>
      <c r="R93" s="12" t="str">
        <f aca="false">IF(F93=0,"NON VALUTABILE",IF(H93=0,"OK","ANOMALIA"))</f>
        <v>OK</v>
      </c>
      <c r="S93" s="12" t="str">
        <f aca="false">IF(OR(F93=0,G93=0),"NON VALUTABILE",IF(P93&lt;=N93,"ANOMALIA","OK"))</f>
        <v>OK</v>
      </c>
      <c r="T93" s="12" t="str">
        <f aca="false">IF(F93=0,"NON VALUTABILE",IF(OR(R93="ANOMALIA",S93="ANOMALIA"),"ANOMALIA","OK"))</f>
        <v>OK</v>
      </c>
      <c r="U93" s="5" t="str">
        <f aca="false">IF(F93=0,"Scaricato ma non presente in questa fattura: puo venire da giacenza pregressa o da altro fornitore. Non conteggiato come anomalia.",IF(G93=0,"Acquistato e mai scaricato nel periodo. ","")&amp;IF(AND(G93&gt;0,H93&lt;&gt;0),"Quantita acquistata diversa da quantita scaricata. ","")&amp;IF(AND(G93&gt;0,P93&lt;=N93),"Almeno una vendita a prezzo pari o inferiore al costo di acquisto (confronta col. N con col. P). ",""))</f>
        <v/>
      </c>
      <c r="V93" s="5"/>
    </row>
    <row r="94" customFormat="false" ht="15" hidden="false" customHeight="false" outlineLevel="0" collapsed="false">
      <c r="A94" s="8" t="s">
        <v>417</v>
      </c>
      <c r="B94" s="8" t="s">
        <v>418</v>
      </c>
      <c r="C94" s="8" t="s">
        <v>419</v>
      </c>
      <c r="D94" s="5" t="s">
        <v>420</v>
      </c>
      <c r="E94" s="8" t="s">
        <v>59</v>
      </c>
      <c r="F94" s="9" t="n">
        <v>2</v>
      </c>
      <c r="G94" s="9" t="n">
        <v>2</v>
      </c>
      <c r="H94" s="9" t="n">
        <f aca="false">F94-G94</f>
        <v>0</v>
      </c>
      <c r="I94" s="9" t="n">
        <f aca="false">MAX(H94,0)</f>
        <v>0</v>
      </c>
      <c r="J94" s="10" t="n">
        <v>22.2</v>
      </c>
      <c r="K94" s="10" t="n">
        <v>29.5</v>
      </c>
      <c r="L94" s="11" t="n">
        <f aca="false">IFERROR(J94/F94,"")</f>
        <v>11.1</v>
      </c>
      <c r="M94" s="11" t="n">
        <v>11.1</v>
      </c>
      <c r="N94" s="11" t="n">
        <v>11.1</v>
      </c>
      <c r="O94" s="11" t="n">
        <f aca="false">IFERROR(K94/G94,"")</f>
        <v>14.75</v>
      </c>
      <c r="P94" s="11" t="n">
        <v>14.75</v>
      </c>
      <c r="Q94" s="11" t="n">
        <v>14.75</v>
      </c>
      <c r="R94" s="12" t="str">
        <f aca="false">IF(F94=0,"NON VALUTABILE",IF(H94=0,"OK","ANOMALIA"))</f>
        <v>OK</v>
      </c>
      <c r="S94" s="12" t="str">
        <f aca="false">IF(OR(F94=0,G94=0),"NON VALUTABILE",IF(P94&lt;=N94,"ANOMALIA","OK"))</f>
        <v>OK</v>
      </c>
      <c r="T94" s="12" t="str">
        <f aca="false">IF(F94=0,"NON VALUTABILE",IF(OR(R94="ANOMALIA",S94="ANOMALIA"),"ANOMALIA","OK"))</f>
        <v>OK</v>
      </c>
      <c r="U94" s="5" t="str">
        <f aca="false">IF(F94=0,"Scaricato ma non presente in questa fattura: puo venire da giacenza pregressa o da altro fornitore. Non conteggiato come anomalia.",IF(G94=0,"Acquistato e mai scaricato nel periodo. ","")&amp;IF(AND(G94&gt;0,H94&lt;&gt;0),"Quantita acquistata diversa da quantita scaricata. ","")&amp;IF(AND(G94&gt;0,P94&lt;=N94),"Almeno una vendita a prezzo pari o inferiore al costo di acquisto (confronta col. N con col. P). ",""))</f>
        <v/>
      </c>
      <c r="V94" s="5"/>
    </row>
    <row r="95" customFormat="false" ht="15" hidden="false" customHeight="false" outlineLevel="0" collapsed="false">
      <c r="A95" s="8" t="s">
        <v>421</v>
      </c>
      <c r="B95" s="8" t="s">
        <v>422</v>
      </c>
      <c r="C95" s="8" t="s">
        <v>423</v>
      </c>
      <c r="D95" s="5" t="s">
        <v>424</v>
      </c>
      <c r="E95" s="8" t="s">
        <v>59</v>
      </c>
      <c r="F95" s="9" t="n">
        <v>1</v>
      </c>
      <c r="G95" s="9" t="n">
        <v>1</v>
      </c>
      <c r="H95" s="9" t="n">
        <f aca="false">F95-G95</f>
        <v>0</v>
      </c>
      <c r="I95" s="9" t="n">
        <f aca="false">MAX(H95,0)</f>
        <v>0</v>
      </c>
      <c r="J95" s="10" t="n">
        <v>2.84</v>
      </c>
      <c r="K95" s="10" t="n">
        <v>4.5</v>
      </c>
      <c r="L95" s="11" t="n">
        <f aca="false">IFERROR(J95/F95,"")</f>
        <v>2.84</v>
      </c>
      <c r="M95" s="11" t="n">
        <v>2.84</v>
      </c>
      <c r="N95" s="11" t="n">
        <v>2.84</v>
      </c>
      <c r="O95" s="11" t="n">
        <f aca="false">IFERROR(K95/G95,"")</f>
        <v>4.5</v>
      </c>
      <c r="P95" s="11" t="n">
        <v>4.5</v>
      </c>
      <c r="Q95" s="11" t="n">
        <v>4.5</v>
      </c>
      <c r="R95" s="12" t="str">
        <f aca="false">IF(F95=0,"NON VALUTABILE",IF(H95=0,"OK","ANOMALIA"))</f>
        <v>OK</v>
      </c>
      <c r="S95" s="12" t="str">
        <f aca="false">IF(OR(F95=0,G95=0),"NON VALUTABILE",IF(P95&lt;=N95,"ANOMALIA","OK"))</f>
        <v>OK</v>
      </c>
      <c r="T95" s="12" t="str">
        <f aca="false">IF(F95=0,"NON VALUTABILE",IF(OR(R95="ANOMALIA",S95="ANOMALIA"),"ANOMALIA","OK"))</f>
        <v>OK</v>
      </c>
      <c r="U95" s="5" t="str">
        <f aca="false">IF(F95=0,"Scaricato ma non presente in questa fattura: puo venire da giacenza pregressa o da altro fornitore. Non conteggiato come anomalia.",IF(G95=0,"Acquistato e mai scaricato nel periodo. ","")&amp;IF(AND(G95&gt;0,H95&lt;&gt;0),"Quantita acquistata diversa da quantita scaricata. ","")&amp;IF(AND(G95&gt;0,P95&lt;=N95),"Almeno una vendita a prezzo pari o inferiore al costo di acquisto (confronta col. N con col. P). ",""))</f>
        <v/>
      </c>
      <c r="V95" s="5"/>
    </row>
    <row r="96" customFormat="false" ht="23.85" hidden="false" customHeight="false" outlineLevel="0" collapsed="false">
      <c r="A96" s="8" t="s">
        <v>425</v>
      </c>
      <c r="B96" s="8" t="s">
        <v>426</v>
      </c>
      <c r="C96" s="8" t="s">
        <v>427</v>
      </c>
      <c r="D96" s="5" t="s">
        <v>428</v>
      </c>
      <c r="E96" s="8" t="s">
        <v>59</v>
      </c>
      <c r="F96" s="9" t="n">
        <v>1</v>
      </c>
      <c r="G96" s="9" t="n">
        <v>1</v>
      </c>
      <c r="H96" s="9" t="n">
        <f aca="false">F96-G96</f>
        <v>0</v>
      </c>
      <c r="I96" s="9" t="n">
        <f aca="false">MAX(H96,0)</f>
        <v>0</v>
      </c>
      <c r="J96" s="10" t="n">
        <v>46.82</v>
      </c>
      <c r="K96" s="10" t="n">
        <v>77.12</v>
      </c>
      <c r="L96" s="11" t="n">
        <f aca="false">IFERROR(J96/F96,"")</f>
        <v>46.82</v>
      </c>
      <c r="M96" s="11" t="n">
        <v>46.82</v>
      </c>
      <c r="N96" s="11" t="n">
        <v>46.82</v>
      </c>
      <c r="O96" s="11" t="n">
        <f aca="false">IFERROR(K96/G96,"")</f>
        <v>77.12</v>
      </c>
      <c r="P96" s="11" t="n">
        <v>77.12</v>
      </c>
      <c r="Q96" s="11" t="n">
        <v>77.12</v>
      </c>
      <c r="R96" s="12" t="str">
        <f aca="false">IF(F96=0,"NON VALUTABILE",IF(H96=0,"OK","ANOMALIA"))</f>
        <v>OK</v>
      </c>
      <c r="S96" s="12" t="str">
        <f aca="false">IF(OR(F96=0,G96=0),"NON VALUTABILE",IF(P96&lt;=N96,"ANOMALIA","OK"))</f>
        <v>OK</v>
      </c>
      <c r="T96" s="12" t="str">
        <f aca="false">IF(F96=0,"NON VALUTABILE",IF(OR(R96="ANOMALIA",S96="ANOMALIA"),"ANOMALIA","OK"))</f>
        <v>OK</v>
      </c>
      <c r="U96" s="5" t="str">
        <f aca="false">IF(F96=0,"Scaricato ma non presente in questa fattura: puo venire da giacenza pregressa o da altro fornitore. Non conteggiato come anomalia.",IF(G96=0,"Acquistato e mai scaricato nel periodo. ","")&amp;IF(AND(G96&gt;0,H96&lt;&gt;0),"Quantita acquistata diversa da quantita scaricata. ","")&amp;IF(AND(G96&gt;0,P96&lt;=N96),"Almeno una vendita a prezzo pari o inferiore al costo di acquisto (confronta col. N con col. P). ",""))</f>
        <v/>
      </c>
      <c r="V96" s="5"/>
    </row>
    <row r="97" customFormat="false" ht="15" hidden="false" customHeight="false" outlineLevel="0" collapsed="false">
      <c r="A97" s="8" t="s">
        <v>429</v>
      </c>
      <c r="B97" s="8" t="s">
        <v>430</v>
      </c>
      <c r="C97" s="8" t="s">
        <v>431</v>
      </c>
      <c r="D97" s="5" t="s">
        <v>432</v>
      </c>
      <c r="E97" s="8" t="s">
        <v>59</v>
      </c>
      <c r="F97" s="9" t="n">
        <v>1</v>
      </c>
      <c r="G97" s="9" t="n">
        <v>1</v>
      </c>
      <c r="H97" s="9" t="n">
        <f aca="false">F97-G97</f>
        <v>0</v>
      </c>
      <c r="I97" s="9" t="n">
        <f aca="false">MAX(H97,0)</f>
        <v>0</v>
      </c>
      <c r="J97" s="10" t="n">
        <v>13.57</v>
      </c>
      <c r="K97" s="10" t="n">
        <v>16.39</v>
      </c>
      <c r="L97" s="11" t="n">
        <f aca="false">IFERROR(J97/F97,"")</f>
        <v>13.57</v>
      </c>
      <c r="M97" s="11" t="n">
        <v>13.57</v>
      </c>
      <c r="N97" s="11" t="n">
        <v>13.57</v>
      </c>
      <c r="O97" s="11" t="n">
        <f aca="false">IFERROR(K97/G97,"")</f>
        <v>16.39</v>
      </c>
      <c r="P97" s="11" t="n">
        <v>16.39</v>
      </c>
      <c r="Q97" s="11" t="n">
        <v>16.39</v>
      </c>
      <c r="R97" s="12" t="str">
        <f aca="false">IF(F97=0,"NON VALUTABILE",IF(H97=0,"OK","ANOMALIA"))</f>
        <v>OK</v>
      </c>
      <c r="S97" s="12" t="str">
        <f aca="false">IF(OR(F97=0,G97=0),"NON VALUTABILE",IF(P97&lt;=N97,"ANOMALIA","OK"))</f>
        <v>OK</v>
      </c>
      <c r="T97" s="12" t="str">
        <f aca="false">IF(F97=0,"NON VALUTABILE",IF(OR(R97="ANOMALIA",S97="ANOMALIA"),"ANOMALIA","OK"))</f>
        <v>OK</v>
      </c>
      <c r="U97" s="5" t="str">
        <f aca="false">IF(F97=0,"Scaricato ma non presente in questa fattura: puo venire da giacenza pregressa o da altro fornitore. Non conteggiato come anomalia.",IF(G97=0,"Acquistato e mai scaricato nel periodo. ","")&amp;IF(AND(G97&gt;0,H97&lt;&gt;0),"Quantita acquistata diversa da quantita scaricata. ","")&amp;IF(AND(G97&gt;0,P97&lt;=N97),"Almeno una vendita a prezzo pari o inferiore al costo di acquisto (confronta col. N con col. P). ",""))</f>
        <v/>
      </c>
      <c r="V97" s="5"/>
    </row>
    <row r="98" customFormat="false" ht="15" hidden="false" customHeight="false" outlineLevel="0" collapsed="false">
      <c r="A98" s="8" t="s">
        <v>433</v>
      </c>
      <c r="B98" s="8" t="s">
        <v>434</v>
      </c>
      <c r="C98" s="8" t="s">
        <v>435</v>
      </c>
      <c r="D98" s="5" t="s">
        <v>436</v>
      </c>
      <c r="E98" s="8" t="s">
        <v>59</v>
      </c>
      <c r="F98" s="9" t="n">
        <v>1</v>
      </c>
      <c r="G98" s="9" t="n">
        <v>1</v>
      </c>
      <c r="H98" s="9" t="n">
        <f aca="false">F98-G98</f>
        <v>0</v>
      </c>
      <c r="I98" s="9" t="n">
        <f aca="false">MAX(H98,0)</f>
        <v>0</v>
      </c>
      <c r="J98" s="10" t="n">
        <v>76.68</v>
      </c>
      <c r="K98" s="10" t="n">
        <v>88.24</v>
      </c>
      <c r="L98" s="11" t="n">
        <f aca="false">IFERROR(J98/F98,"")</f>
        <v>76.68</v>
      </c>
      <c r="M98" s="11" t="n">
        <v>76.68</v>
      </c>
      <c r="N98" s="11" t="n">
        <v>76.68</v>
      </c>
      <c r="O98" s="11" t="n">
        <f aca="false">IFERROR(K98/G98,"")</f>
        <v>88.24</v>
      </c>
      <c r="P98" s="11" t="n">
        <v>88.24</v>
      </c>
      <c r="Q98" s="11" t="n">
        <v>88.24</v>
      </c>
      <c r="R98" s="12" t="str">
        <f aca="false">IF(F98=0,"NON VALUTABILE",IF(H98=0,"OK","ANOMALIA"))</f>
        <v>OK</v>
      </c>
      <c r="S98" s="12" t="str">
        <f aca="false">IF(OR(F98=0,G98=0),"NON VALUTABILE",IF(P98&lt;=N98,"ANOMALIA","OK"))</f>
        <v>OK</v>
      </c>
      <c r="T98" s="12" t="str">
        <f aca="false">IF(F98=0,"NON VALUTABILE",IF(OR(R98="ANOMALIA",S98="ANOMALIA"),"ANOMALIA","OK"))</f>
        <v>OK</v>
      </c>
      <c r="U98" s="5" t="str">
        <f aca="false">IF(F98=0,"Scaricato ma non presente in questa fattura: puo venire da giacenza pregressa o da altro fornitore. Non conteggiato come anomalia.",IF(G98=0,"Acquistato e mai scaricato nel periodo. ","")&amp;IF(AND(G98&gt;0,H98&lt;&gt;0),"Quantita acquistata diversa da quantita scaricata. ","")&amp;IF(AND(G98&gt;0,P98&lt;=N98),"Almeno una vendita a prezzo pari o inferiore al costo di acquisto (confronta col. N con col. P). ",""))</f>
        <v/>
      </c>
      <c r="V98" s="5"/>
    </row>
    <row r="99" customFormat="false" ht="15" hidden="false" customHeight="false" outlineLevel="0" collapsed="false">
      <c r="A99" s="8" t="s">
        <v>437</v>
      </c>
      <c r="B99" s="8" t="s">
        <v>438</v>
      </c>
      <c r="C99" s="8" t="s">
        <v>439</v>
      </c>
      <c r="D99" s="5" t="s">
        <v>440</v>
      </c>
      <c r="E99" s="8" t="s">
        <v>59</v>
      </c>
      <c r="F99" s="9" t="n">
        <v>1</v>
      </c>
      <c r="G99" s="9" t="n">
        <v>1</v>
      </c>
      <c r="H99" s="9" t="n">
        <f aca="false">F99-G99</f>
        <v>0</v>
      </c>
      <c r="I99" s="9" t="n">
        <f aca="false">MAX(H99,0)</f>
        <v>0</v>
      </c>
      <c r="J99" s="10" t="n">
        <v>52.2</v>
      </c>
      <c r="K99" s="10" t="n">
        <v>70.49</v>
      </c>
      <c r="L99" s="11" t="n">
        <f aca="false">IFERROR(J99/F99,"")</f>
        <v>52.2</v>
      </c>
      <c r="M99" s="11" t="n">
        <v>52.2</v>
      </c>
      <c r="N99" s="11" t="n">
        <v>52.2</v>
      </c>
      <c r="O99" s="11" t="n">
        <f aca="false">IFERROR(K99/G99,"")</f>
        <v>70.49</v>
      </c>
      <c r="P99" s="11" t="n">
        <v>70.49</v>
      </c>
      <c r="Q99" s="11" t="n">
        <v>70.49</v>
      </c>
      <c r="R99" s="12" t="str">
        <f aca="false">IF(F99=0,"NON VALUTABILE",IF(H99=0,"OK","ANOMALIA"))</f>
        <v>OK</v>
      </c>
      <c r="S99" s="12" t="str">
        <f aca="false">IF(OR(F99=0,G99=0),"NON VALUTABILE",IF(P99&lt;=N99,"ANOMALIA","OK"))</f>
        <v>OK</v>
      </c>
      <c r="T99" s="12" t="str">
        <f aca="false">IF(F99=0,"NON VALUTABILE",IF(OR(R99="ANOMALIA",S99="ANOMALIA"),"ANOMALIA","OK"))</f>
        <v>OK</v>
      </c>
      <c r="U99" s="5" t="str">
        <f aca="false">IF(F99=0,"Scaricato ma non presente in questa fattura: puo venire da giacenza pregressa o da altro fornitore. Non conteggiato come anomalia.",IF(G99=0,"Acquistato e mai scaricato nel periodo. ","")&amp;IF(AND(G99&gt;0,H99&lt;&gt;0),"Quantita acquistata diversa da quantita scaricata. ","")&amp;IF(AND(G99&gt;0,P99&lt;=N99),"Almeno una vendita a prezzo pari o inferiore al costo di acquisto (confronta col. N con col. P). ",""))</f>
        <v/>
      </c>
      <c r="V99" s="5"/>
    </row>
    <row r="100" customFormat="false" ht="15" hidden="false" customHeight="false" outlineLevel="0" collapsed="false">
      <c r="A100" s="8" t="s">
        <v>441</v>
      </c>
      <c r="B100" s="8" t="s">
        <v>442</v>
      </c>
      <c r="C100" s="8" t="s">
        <v>443</v>
      </c>
      <c r="D100" s="5" t="s">
        <v>444</v>
      </c>
      <c r="E100" s="8" t="s">
        <v>59</v>
      </c>
      <c r="F100" s="9" t="n">
        <v>4</v>
      </c>
      <c r="G100" s="9" t="n">
        <v>2</v>
      </c>
      <c r="H100" s="9" t="n">
        <f aca="false">F100-G100</f>
        <v>2</v>
      </c>
      <c r="I100" s="9" t="n">
        <f aca="false">MAX(H100,0)</f>
        <v>2</v>
      </c>
      <c r="J100" s="10" t="n">
        <v>30.84</v>
      </c>
      <c r="K100" s="10" t="n">
        <v>21.32</v>
      </c>
      <c r="L100" s="11" t="n">
        <f aca="false">IFERROR(J100/F100,"")</f>
        <v>7.71</v>
      </c>
      <c r="M100" s="11" t="n">
        <v>7.71</v>
      </c>
      <c r="N100" s="11" t="n">
        <v>7.71</v>
      </c>
      <c r="O100" s="11" t="n">
        <f aca="false">IFERROR(K100/G100,"")</f>
        <v>10.66</v>
      </c>
      <c r="P100" s="11" t="n">
        <v>10.66</v>
      </c>
      <c r="Q100" s="11" t="n">
        <v>10.66</v>
      </c>
      <c r="R100" s="12" t="str">
        <f aca="false">IF(F100=0,"NON VALUTABILE",IF(H100=0,"OK","ANOMALIA"))</f>
        <v>ANOMALIA</v>
      </c>
      <c r="S100" s="12" t="str">
        <f aca="false">IF(OR(F100=0,G100=0),"NON VALUTABILE",IF(P100&lt;=N100,"ANOMALIA","OK"))</f>
        <v>OK</v>
      </c>
      <c r="T100" s="12" t="str">
        <f aca="false">IF(F100=0,"NON VALUTABILE",IF(OR(R100="ANOMALIA",S100="ANOMALIA"),"ANOMALIA","OK"))</f>
        <v>ANOMALIA</v>
      </c>
      <c r="U100" s="5" t="str">
        <f aca="false">IF(F100=0,"Scaricato ma non presente in questa fattura: puo venire da giacenza pregressa o da altro fornitore. Non conteggiato come anomalia.",IF(G100=0,"Acquistato e mai scaricato nel periodo. ","")&amp;IF(AND(G100&gt;0,H100&lt;&gt;0),"Quantita acquistata diversa da quantita scaricata. ","")&amp;IF(AND(G100&gt;0,P100&lt;=N100),"Almeno una vendita a prezzo pari o inferiore al costo di acquisto (confronta col. N con col. P). ",""))</f>
        <v>Quantita acquistata diversa da quantita scaricata. </v>
      </c>
      <c r="V100" s="5"/>
    </row>
    <row r="101" customFormat="false" ht="15" hidden="false" customHeight="false" outlineLevel="0" collapsed="false">
      <c r="A101" s="8" t="s">
        <v>445</v>
      </c>
      <c r="B101" s="8" t="s">
        <v>446</v>
      </c>
      <c r="C101" s="8" t="s">
        <v>447</v>
      </c>
      <c r="D101" s="5" t="s">
        <v>448</v>
      </c>
      <c r="E101" s="8" t="s">
        <v>59</v>
      </c>
      <c r="F101" s="9" t="n">
        <v>1</v>
      </c>
      <c r="G101" s="9" t="n">
        <v>1</v>
      </c>
      <c r="H101" s="9" t="n">
        <f aca="false">F101-G101</f>
        <v>0</v>
      </c>
      <c r="I101" s="9" t="n">
        <f aca="false">MAX(H101,0)</f>
        <v>0</v>
      </c>
      <c r="J101" s="10" t="n">
        <v>32.03</v>
      </c>
      <c r="K101" s="10" t="n">
        <v>49.18</v>
      </c>
      <c r="L101" s="11" t="n">
        <f aca="false">IFERROR(J101/F101,"")</f>
        <v>32.03</v>
      </c>
      <c r="M101" s="11" t="n">
        <v>32.03</v>
      </c>
      <c r="N101" s="11" t="n">
        <v>32.03</v>
      </c>
      <c r="O101" s="11" t="n">
        <f aca="false">IFERROR(K101/G101,"")</f>
        <v>49.18</v>
      </c>
      <c r="P101" s="11" t="n">
        <v>49.18</v>
      </c>
      <c r="Q101" s="11" t="n">
        <v>49.18</v>
      </c>
      <c r="R101" s="12" t="str">
        <f aca="false">IF(F101=0,"NON VALUTABILE",IF(H101=0,"OK","ANOMALIA"))</f>
        <v>OK</v>
      </c>
      <c r="S101" s="12" t="str">
        <f aca="false">IF(OR(F101=0,G101=0),"NON VALUTABILE",IF(P101&lt;=N101,"ANOMALIA","OK"))</f>
        <v>OK</v>
      </c>
      <c r="T101" s="12" t="str">
        <f aca="false">IF(F101=0,"NON VALUTABILE",IF(OR(R101="ANOMALIA",S101="ANOMALIA"),"ANOMALIA","OK"))</f>
        <v>OK</v>
      </c>
      <c r="U101" s="5" t="str">
        <f aca="false">IF(F101=0,"Scaricato ma non presente in questa fattura: puo venire da giacenza pregressa o da altro fornitore. Non conteggiato come anomalia.",IF(G101=0,"Acquistato e mai scaricato nel periodo. ","")&amp;IF(AND(G101&gt;0,H101&lt;&gt;0),"Quantita acquistata diversa da quantita scaricata. ","")&amp;IF(AND(G101&gt;0,P101&lt;=N101),"Almeno una vendita a prezzo pari o inferiore al costo di acquisto (confronta col. N con col. P). ",""))</f>
        <v/>
      </c>
      <c r="V101" s="5"/>
    </row>
    <row r="102" customFormat="false" ht="15" hidden="false" customHeight="false" outlineLevel="0" collapsed="false">
      <c r="A102" s="8" t="s">
        <v>449</v>
      </c>
      <c r="B102" s="8" t="s">
        <v>450</v>
      </c>
      <c r="C102" s="8" t="s">
        <v>451</v>
      </c>
      <c r="D102" s="5" t="s">
        <v>452</v>
      </c>
      <c r="E102" s="8" t="s">
        <v>59</v>
      </c>
      <c r="F102" s="9" t="n">
        <v>2</v>
      </c>
      <c r="G102" s="9" t="n">
        <v>2</v>
      </c>
      <c r="H102" s="9" t="n">
        <f aca="false">F102-G102</f>
        <v>0</v>
      </c>
      <c r="I102" s="9" t="n">
        <f aca="false">MAX(H102,0)</f>
        <v>0</v>
      </c>
      <c r="J102" s="10" t="n">
        <v>19.85</v>
      </c>
      <c r="K102" s="10" t="n">
        <v>26.22</v>
      </c>
      <c r="L102" s="11" t="n">
        <f aca="false">IFERROR(J102/F102,"")</f>
        <v>9.925</v>
      </c>
      <c r="M102" s="11" t="n">
        <v>9.925</v>
      </c>
      <c r="N102" s="11" t="n">
        <v>9.925</v>
      </c>
      <c r="O102" s="11" t="n">
        <f aca="false">IFERROR(K102/G102,"")</f>
        <v>13.11</v>
      </c>
      <c r="P102" s="11" t="n">
        <v>13.11</v>
      </c>
      <c r="Q102" s="11" t="n">
        <v>13.11</v>
      </c>
      <c r="R102" s="12" t="str">
        <f aca="false">IF(F102=0,"NON VALUTABILE",IF(H102=0,"OK","ANOMALIA"))</f>
        <v>OK</v>
      </c>
      <c r="S102" s="12" t="str">
        <f aca="false">IF(OR(F102=0,G102=0),"NON VALUTABILE",IF(P102&lt;=N102,"ANOMALIA","OK"))</f>
        <v>OK</v>
      </c>
      <c r="T102" s="12" t="str">
        <f aca="false">IF(F102=0,"NON VALUTABILE",IF(OR(R102="ANOMALIA",S102="ANOMALIA"),"ANOMALIA","OK"))</f>
        <v>OK</v>
      </c>
      <c r="U102" s="5" t="str">
        <f aca="false">IF(F102=0,"Scaricato ma non presente in questa fattura: puo venire da giacenza pregressa o da altro fornitore. Non conteggiato come anomalia.",IF(G102=0,"Acquistato e mai scaricato nel periodo. ","")&amp;IF(AND(G102&gt;0,H102&lt;&gt;0),"Quantita acquistata diversa da quantita scaricata. ","")&amp;IF(AND(G102&gt;0,P102&lt;=N102),"Almeno una vendita a prezzo pari o inferiore al costo di acquisto (confronta col. N con col. P). ",""))</f>
        <v/>
      </c>
      <c r="V102" s="5"/>
    </row>
    <row r="103" customFormat="false" ht="15" hidden="false" customHeight="false" outlineLevel="0" collapsed="false">
      <c r="A103" s="8" t="s">
        <v>453</v>
      </c>
      <c r="B103" s="8" t="s">
        <v>454</v>
      </c>
      <c r="C103" s="8" t="s">
        <v>455</v>
      </c>
      <c r="D103" s="5" t="s">
        <v>456</v>
      </c>
      <c r="E103" s="8" t="s">
        <v>59</v>
      </c>
      <c r="F103" s="9" t="n">
        <v>1</v>
      </c>
      <c r="G103" s="9" t="n">
        <v>1</v>
      </c>
      <c r="H103" s="9" t="n">
        <f aca="false">F103-G103</f>
        <v>0</v>
      </c>
      <c r="I103" s="9" t="n">
        <f aca="false">MAX(H103,0)</f>
        <v>0</v>
      </c>
      <c r="J103" s="10" t="n">
        <v>26.81</v>
      </c>
      <c r="K103" s="10" t="n">
        <v>45.08</v>
      </c>
      <c r="L103" s="11" t="n">
        <f aca="false">IFERROR(J103/F103,"")</f>
        <v>26.81</v>
      </c>
      <c r="M103" s="11" t="n">
        <v>26.81</v>
      </c>
      <c r="N103" s="11" t="n">
        <v>26.81</v>
      </c>
      <c r="O103" s="11" t="n">
        <f aca="false">IFERROR(K103/G103,"")</f>
        <v>45.08</v>
      </c>
      <c r="P103" s="11" t="n">
        <v>45.08</v>
      </c>
      <c r="Q103" s="11" t="n">
        <v>45.08</v>
      </c>
      <c r="R103" s="12" t="str">
        <f aca="false">IF(F103=0,"NON VALUTABILE",IF(H103=0,"OK","ANOMALIA"))</f>
        <v>OK</v>
      </c>
      <c r="S103" s="12" t="str">
        <f aca="false">IF(OR(F103=0,G103=0),"NON VALUTABILE",IF(P103&lt;=N103,"ANOMALIA","OK"))</f>
        <v>OK</v>
      </c>
      <c r="T103" s="12" t="str">
        <f aca="false">IF(F103=0,"NON VALUTABILE",IF(OR(R103="ANOMALIA",S103="ANOMALIA"),"ANOMALIA","OK"))</f>
        <v>OK</v>
      </c>
      <c r="U103" s="5" t="str">
        <f aca="false">IF(F103=0,"Scaricato ma non presente in questa fattura: puo venire da giacenza pregressa o da altro fornitore. Non conteggiato come anomalia.",IF(G103=0,"Acquistato e mai scaricato nel periodo. ","")&amp;IF(AND(G103&gt;0,H103&lt;&gt;0),"Quantita acquistata diversa da quantita scaricata. ","")&amp;IF(AND(G103&gt;0,P103&lt;=N103),"Almeno una vendita a prezzo pari o inferiore al costo di acquisto (confronta col. N con col. P). ",""))</f>
        <v/>
      </c>
      <c r="V103" s="5"/>
    </row>
    <row r="104" customFormat="false" ht="15" hidden="false" customHeight="false" outlineLevel="0" collapsed="false">
      <c r="A104" s="8" t="s">
        <v>457</v>
      </c>
      <c r="B104" s="8" t="s">
        <v>458</v>
      </c>
      <c r="C104" s="8" t="s">
        <v>459</v>
      </c>
      <c r="D104" s="5" t="s">
        <v>460</v>
      </c>
      <c r="E104" s="8" t="s">
        <v>59</v>
      </c>
      <c r="F104" s="9" t="n">
        <v>1</v>
      </c>
      <c r="G104" s="9" t="n">
        <v>1</v>
      </c>
      <c r="H104" s="9" t="n">
        <f aca="false">F104-G104</f>
        <v>0</v>
      </c>
      <c r="I104" s="9" t="n">
        <f aca="false">MAX(H104,0)</f>
        <v>0</v>
      </c>
      <c r="J104" s="10" t="n">
        <v>13.12</v>
      </c>
      <c r="K104" s="10" t="n">
        <v>18.85</v>
      </c>
      <c r="L104" s="11" t="n">
        <f aca="false">IFERROR(J104/F104,"")</f>
        <v>13.12</v>
      </c>
      <c r="M104" s="11" t="n">
        <v>13.12</v>
      </c>
      <c r="N104" s="11" t="n">
        <v>13.12</v>
      </c>
      <c r="O104" s="11" t="n">
        <f aca="false">IFERROR(K104/G104,"")</f>
        <v>18.85</v>
      </c>
      <c r="P104" s="11" t="n">
        <v>18.85</v>
      </c>
      <c r="Q104" s="11" t="n">
        <v>18.85</v>
      </c>
      <c r="R104" s="12" t="str">
        <f aca="false">IF(F104=0,"NON VALUTABILE",IF(H104=0,"OK","ANOMALIA"))</f>
        <v>OK</v>
      </c>
      <c r="S104" s="12" t="str">
        <f aca="false">IF(OR(F104=0,G104=0),"NON VALUTABILE",IF(P104&lt;=N104,"ANOMALIA","OK"))</f>
        <v>OK</v>
      </c>
      <c r="T104" s="12" t="str">
        <f aca="false">IF(F104=0,"NON VALUTABILE",IF(OR(R104="ANOMALIA",S104="ANOMALIA"),"ANOMALIA","OK"))</f>
        <v>OK</v>
      </c>
      <c r="U104" s="5" t="str">
        <f aca="false">IF(F104=0,"Scaricato ma non presente in questa fattura: puo venire da giacenza pregressa o da altro fornitore. Non conteggiato come anomalia.",IF(G104=0,"Acquistato e mai scaricato nel periodo. ","")&amp;IF(AND(G104&gt;0,H104&lt;&gt;0),"Quantita acquistata diversa da quantita scaricata. ","")&amp;IF(AND(G104&gt;0,P104&lt;=N104),"Almeno una vendita a prezzo pari o inferiore al costo di acquisto (confronta col. N con col. P). ",""))</f>
        <v/>
      </c>
      <c r="V104" s="5"/>
    </row>
    <row r="105" customFormat="false" ht="15" hidden="false" customHeight="false" outlineLevel="0" collapsed="false">
      <c r="A105" s="8" t="s">
        <v>461</v>
      </c>
      <c r="B105" s="8" t="s">
        <v>462</v>
      </c>
      <c r="C105" s="8" t="s">
        <v>463</v>
      </c>
      <c r="D105" s="5" t="s">
        <v>464</v>
      </c>
      <c r="E105" s="8" t="s">
        <v>59</v>
      </c>
      <c r="F105" s="9" t="n">
        <v>1</v>
      </c>
      <c r="G105" s="9" t="n">
        <v>1</v>
      </c>
      <c r="H105" s="9" t="n">
        <f aca="false">F105-G105</f>
        <v>0</v>
      </c>
      <c r="I105" s="9" t="n">
        <f aca="false">MAX(H105,0)</f>
        <v>0</v>
      </c>
      <c r="J105" s="10" t="n">
        <v>29.83</v>
      </c>
      <c r="K105" s="10" t="n">
        <v>36.89</v>
      </c>
      <c r="L105" s="11" t="n">
        <f aca="false">IFERROR(J105/F105,"")</f>
        <v>29.83</v>
      </c>
      <c r="M105" s="11" t="n">
        <v>29.83</v>
      </c>
      <c r="N105" s="11" t="n">
        <v>29.83</v>
      </c>
      <c r="O105" s="11" t="n">
        <f aca="false">IFERROR(K105/G105,"")</f>
        <v>36.89</v>
      </c>
      <c r="P105" s="11" t="n">
        <v>36.89</v>
      </c>
      <c r="Q105" s="11" t="n">
        <v>36.89</v>
      </c>
      <c r="R105" s="12" t="str">
        <f aca="false">IF(F105=0,"NON VALUTABILE",IF(H105=0,"OK","ANOMALIA"))</f>
        <v>OK</v>
      </c>
      <c r="S105" s="12" t="str">
        <f aca="false">IF(OR(F105=0,G105=0),"NON VALUTABILE",IF(P105&lt;=N105,"ANOMALIA","OK"))</f>
        <v>OK</v>
      </c>
      <c r="T105" s="12" t="str">
        <f aca="false">IF(F105=0,"NON VALUTABILE",IF(OR(R105="ANOMALIA",S105="ANOMALIA"),"ANOMALIA","OK"))</f>
        <v>OK</v>
      </c>
      <c r="U105" s="5" t="str">
        <f aca="false">IF(F105=0,"Scaricato ma non presente in questa fattura: puo venire da giacenza pregressa o da altro fornitore. Non conteggiato come anomalia.",IF(G105=0,"Acquistato e mai scaricato nel periodo. ","")&amp;IF(AND(G105&gt;0,H105&lt;&gt;0),"Quantita acquistata diversa da quantita scaricata. ","")&amp;IF(AND(G105&gt;0,P105&lt;=N105),"Almeno una vendita a prezzo pari o inferiore al costo di acquisto (confronta col. N con col. P). ",""))</f>
        <v/>
      </c>
      <c r="V105" s="5"/>
    </row>
    <row r="106" customFormat="false" ht="15" hidden="false" customHeight="false" outlineLevel="0" collapsed="false">
      <c r="A106" s="8" t="s">
        <v>465</v>
      </c>
      <c r="B106" s="8" t="s">
        <v>466</v>
      </c>
      <c r="C106" s="8" t="s">
        <v>467</v>
      </c>
      <c r="D106" s="5" t="s">
        <v>468</v>
      </c>
      <c r="E106" s="8" t="s">
        <v>59</v>
      </c>
      <c r="F106" s="9" t="n">
        <v>2</v>
      </c>
      <c r="G106" s="9" t="n">
        <v>2</v>
      </c>
      <c r="H106" s="9" t="n">
        <f aca="false">F106-G106</f>
        <v>0</v>
      </c>
      <c r="I106" s="9" t="n">
        <f aca="false">MAX(H106,0)</f>
        <v>0</v>
      </c>
      <c r="J106" s="10" t="n">
        <v>59.66</v>
      </c>
      <c r="K106" s="10" t="n">
        <v>77.05</v>
      </c>
      <c r="L106" s="11" t="n">
        <f aca="false">IFERROR(J106/F106,"")</f>
        <v>29.83</v>
      </c>
      <c r="M106" s="11" t="n">
        <v>29.83</v>
      </c>
      <c r="N106" s="11" t="n">
        <v>29.83</v>
      </c>
      <c r="O106" s="11" t="n">
        <f aca="false">IFERROR(K106/G106,"")</f>
        <v>38.525</v>
      </c>
      <c r="P106" s="11" t="n">
        <v>36.89</v>
      </c>
      <c r="Q106" s="11" t="n">
        <v>40.16</v>
      </c>
      <c r="R106" s="12" t="str">
        <f aca="false">IF(F106=0,"NON VALUTABILE",IF(H106=0,"OK","ANOMALIA"))</f>
        <v>OK</v>
      </c>
      <c r="S106" s="12" t="str">
        <f aca="false">IF(OR(F106=0,G106=0),"NON VALUTABILE",IF(P106&lt;=N106,"ANOMALIA","OK"))</f>
        <v>OK</v>
      </c>
      <c r="T106" s="12" t="str">
        <f aca="false">IF(F106=0,"NON VALUTABILE",IF(OR(R106="ANOMALIA",S106="ANOMALIA"),"ANOMALIA","OK"))</f>
        <v>OK</v>
      </c>
      <c r="U106" s="5" t="str">
        <f aca="false">IF(F106=0,"Scaricato ma non presente in questa fattura: puo venire da giacenza pregressa o da altro fornitore. Non conteggiato come anomalia.",IF(G106=0,"Acquistato e mai scaricato nel periodo. ","")&amp;IF(AND(G106&gt;0,H106&lt;&gt;0),"Quantita acquistata diversa da quantita scaricata. ","")&amp;IF(AND(G106&gt;0,P106&lt;=N106),"Almeno una vendita a prezzo pari o inferiore al costo di acquisto (confronta col. N con col. P). ",""))</f>
        <v/>
      </c>
      <c r="V106" s="5" t="s">
        <v>77</v>
      </c>
    </row>
    <row r="107" customFormat="false" ht="15" hidden="false" customHeight="false" outlineLevel="0" collapsed="false">
      <c r="A107" s="8" t="s">
        <v>469</v>
      </c>
      <c r="B107" s="8" t="s">
        <v>470</v>
      </c>
      <c r="C107" s="8" t="s">
        <v>471</v>
      </c>
      <c r="D107" s="5" t="s">
        <v>472</v>
      </c>
      <c r="E107" s="8" t="s">
        <v>59</v>
      </c>
      <c r="F107" s="9" t="n">
        <v>2</v>
      </c>
      <c r="G107" s="9" t="n">
        <v>2</v>
      </c>
      <c r="H107" s="9" t="n">
        <f aca="false">F107-G107</f>
        <v>0</v>
      </c>
      <c r="I107" s="9" t="n">
        <f aca="false">MAX(H107,0)</f>
        <v>0</v>
      </c>
      <c r="J107" s="10" t="n">
        <v>32.92</v>
      </c>
      <c r="K107" s="10" t="n">
        <v>40.28</v>
      </c>
      <c r="L107" s="11" t="n">
        <f aca="false">IFERROR(J107/F107,"")</f>
        <v>16.46</v>
      </c>
      <c r="M107" s="11" t="n">
        <v>16.46</v>
      </c>
      <c r="N107" s="11" t="n">
        <v>16.46</v>
      </c>
      <c r="O107" s="11" t="n">
        <f aca="false">IFERROR(K107/G107,"")</f>
        <v>20.14</v>
      </c>
      <c r="P107" s="11" t="n">
        <v>20.14</v>
      </c>
      <c r="Q107" s="11" t="n">
        <v>20.14</v>
      </c>
      <c r="R107" s="12" t="str">
        <f aca="false">IF(F107=0,"NON VALUTABILE",IF(H107=0,"OK","ANOMALIA"))</f>
        <v>OK</v>
      </c>
      <c r="S107" s="12" t="str">
        <f aca="false">IF(OR(F107=0,G107=0),"NON VALUTABILE",IF(P107&lt;=N107,"ANOMALIA","OK"))</f>
        <v>OK</v>
      </c>
      <c r="T107" s="12" t="str">
        <f aca="false">IF(F107=0,"NON VALUTABILE",IF(OR(R107="ANOMALIA",S107="ANOMALIA"),"ANOMALIA","OK"))</f>
        <v>OK</v>
      </c>
      <c r="U107" s="5" t="str">
        <f aca="false">IF(F107=0,"Scaricato ma non presente in questa fattura: puo venire da giacenza pregressa o da altro fornitore. Non conteggiato come anomalia.",IF(G107=0,"Acquistato e mai scaricato nel periodo. ","")&amp;IF(AND(G107&gt;0,H107&lt;&gt;0),"Quantita acquistata diversa da quantita scaricata. ","")&amp;IF(AND(G107&gt;0,P107&lt;=N107),"Almeno una vendita a prezzo pari o inferiore al costo di acquisto (confronta col. N con col. P). ",""))</f>
        <v/>
      </c>
      <c r="V107" s="5"/>
    </row>
    <row r="108" customFormat="false" ht="15" hidden="false" customHeight="false" outlineLevel="0" collapsed="false">
      <c r="A108" s="8" t="s">
        <v>473</v>
      </c>
      <c r="B108" s="8" t="s">
        <v>474</v>
      </c>
      <c r="C108" s="8" t="s">
        <v>475</v>
      </c>
      <c r="D108" s="5" t="s">
        <v>476</v>
      </c>
      <c r="E108" s="8" t="s">
        <v>59</v>
      </c>
      <c r="F108" s="9" t="n">
        <v>1</v>
      </c>
      <c r="G108" s="9" t="n">
        <v>1</v>
      </c>
      <c r="H108" s="9" t="n">
        <f aca="false">F108-G108</f>
        <v>0</v>
      </c>
      <c r="I108" s="9" t="n">
        <f aca="false">MAX(H108,0)</f>
        <v>0</v>
      </c>
      <c r="J108" s="10" t="n">
        <v>13.36</v>
      </c>
      <c r="K108" s="10" t="n">
        <v>17.21</v>
      </c>
      <c r="L108" s="11" t="n">
        <f aca="false">IFERROR(J108/F108,"")</f>
        <v>13.36</v>
      </c>
      <c r="M108" s="11" t="n">
        <v>13.36</v>
      </c>
      <c r="N108" s="11" t="n">
        <v>13.36</v>
      </c>
      <c r="O108" s="11" t="n">
        <f aca="false">IFERROR(K108/G108,"")</f>
        <v>17.21</v>
      </c>
      <c r="P108" s="11" t="n">
        <v>17.21</v>
      </c>
      <c r="Q108" s="11" t="n">
        <v>17.21</v>
      </c>
      <c r="R108" s="12" t="str">
        <f aca="false">IF(F108=0,"NON VALUTABILE",IF(H108=0,"OK","ANOMALIA"))</f>
        <v>OK</v>
      </c>
      <c r="S108" s="12" t="str">
        <f aca="false">IF(OR(F108=0,G108=0),"NON VALUTABILE",IF(P108&lt;=N108,"ANOMALIA","OK"))</f>
        <v>OK</v>
      </c>
      <c r="T108" s="12" t="str">
        <f aca="false">IF(F108=0,"NON VALUTABILE",IF(OR(R108="ANOMALIA",S108="ANOMALIA"),"ANOMALIA","OK"))</f>
        <v>OK</v>
      </c>
      <c r="U108" s="5" t="str">
        <f aca="false">IF(F108=0,"Scaricato ma non presente in questa fattura: puo venire da giacenza pregressa o da altro fornitore. Non conteggiato come anomalia.",IF(G108=0,"Acquistato e mai scaricato nel periodo. ","")&amp;IF(AND(G108&gt;0,H108&lt;&gt;0),"Quantita acquistata diversa da quantita scaricata. ","")&amp;IF(AND(G108&gt;0,P108&lt;=N108),"Almeno una vendita a prezzo pari o inferiore al costo di acquisto (confronta col. N con col. P). ",""))</f>
        <v/>
      </c>
      <c r="V108" s="5"/>
    </row>
    <row r="109" customFormat="false" ht="15" hidden="false" customHeight="false" outlineLevel="0" collapsed="false">
      <c r="A109" s="8" t="s">
        <v>477</v>
      </c>
      <c r="B109" s="8" t="s">
        <v>478</v>
      </c>
      <c r="C109" s="8" t="s">
        <v>479</v>
      </c>
      <c r="D109" s="5" t="s">
        <v>444</v>
      </c>
      <c r="E109" s="8" t="s">
        <v>59</v>
      </c>
      <c r="F109" s="9" t="n">
        <v>2</v>
      </c>
      <c r="G109" s="9" t="n">
        <v>2</v>
      </c>
      <c r="H109" s="9" t="n">
        <f aca="false">F109-G109</f>
        <v>0</v>
      </c>
      <c r="I109" s="9" t="n">
        <f aca="false">MAX(H109,0)</f>
        <v>0</v>
      </c>
      <c r="J109" s="10" t="n">
        <v>19.33</v>
      </c>
      <c r="K109" s="10" t="n">
        <v>31.5</v>
      </c>
      <c r="L109" s="11" t="n">
        <f aca="false">IFERROR(J109/F109,"")</f>
        <v>9.665</v>
      </c>
      <c r="M109" s="11" t="n">
        <v>9.665</v>
      </c>
      <c r="N109" s="11" t="n">
        <v>9.665</v>
      </c>
      <c r="O109" s="11" t="n">
        <f aca="false">IFERROR(K109/G109,"")</f>
        <v>15.75</v>
      </c>
      <c r="P109" s="11" t="n">
        <v>15.75</v>
      </c>
      <c r="Q109" s="11" t="n">
        <v>15.75</v>
      </c>
      <c r="R109" s="12" t="str">
        <f aca="false">IF(F109=0,"NON VALUTABILE",IF(H109=0,"OK","ANOMALIA"))</f>
        <v>OK</v>
      </c>
      <c r="S109" s="12" t="str">
        <f aca="false">IF(OR(F109=0,G109=0),"NON VALUTABILE",IF(P109&lt;=N109,"ANOMALIA","OK"))</f>
        <v>OK</v>
      </c>
      <c r="T109" s="12" t="str">
        <f aca="false">IF(F109=0,"NON VALUTABILE",IF(OR(R109="ANOMALIA",S109="ANOMALIA"),"ANOMALIA","OK"))</f>
        <v>OK</v>
      </c>
      <c r="U109" s="5" t="str">
        <f aca="false">IF(F109=0,"Scaricato ma non presente in questa fattura: puo venire da giacenza pregressa o da altro fornitore. Non conteggiato come anomalia.",IF(G109=0,"Acquistato e mai scaricato nel periodo. ","")&amp;IF(AND(G109&gt;0,H109&lt;&gt;0),"Quantita acquistata diversa da quantita scaricata. ","")&amp;IF(AND(G109&gt;0,P109&lt;=N109),"Almeno una vendita a prezzo pari o inferiore al costo di acquisto (confronta col. N con col. P). ",""))</f>
        <v/>
      </c>
      <c r="V109" s="5"/>
    </row>
    <row r="110" customFormat="false" ht="15" hidden="false" customHeight="false" outlineLevel="0" collapsed="false">
      <c r="A110" s="8" t="s">
        <v>480</v>
      </c>
      <c r="B110" s="8" t="s">
        <v>481</v>
      </c>
      <c r="C110" s="8" t="s">
        <v>482</v>
      </c>
      <c r="D110" s="5" t="s">
        <v>452</v>
      </c>
      <c r="E110" s="8" t="s">
        <v>59</v>
      </c>
      <c r="F110" s="9" t="n">
        <v>1</v>
      </c>
      <c r="G110" s="9" t="n">
        <v>1</v>
      </c>
      <c r="H110" s="9" t="n">
        <f aca="false">F110-G110</f>
        <v>0</v>
      </c>
      <c r="I110" s="9" t="n">
        <f aca="false">MAX(H110,0)</f>
        <v>0</v>
      </c>
      <c r="J110" s="10" t="n">
        <v>10.97</v>
      </c>
      <c r="K110" s="10" t="n">
        <v>19.46</v>
      </c>
      <c r="L110" s="11" t="n">
        <f aca="false">IFERROR(J110/F110,"")</f>
        <v>10.97</v>
      </c>
      <c r="M110" s="11" t="n">
        <v>10.97</v>
      </c>
      <c r="N110" s="11" t="n">
        <v>10.97</v>
      </c>
      <c r="O110" s="11" t="n">
        <f aca="false">IFERROR(K110/G110,"")</f>
        <v>19.46</v>
      </c>
      <c r="P110" s="11" t="n">
        <v>19.46</v>
      </c>
      <c r="Q110" s="11" t="n">
        <v>19.46</v>
      </c>
      <c r="R110" s="12" t="str">
        <f aca="false">IF(F110=0,"NON VALUTABILE",IF(H110=0,"OK","ANOMALIA"))</f>
        <v>OK</v>
      </c>
      <c r="S110" s="12" t="str">
        <f aca="false">IF(OR(F110=0,G110=0),"NON VALUTABILE",IF(P110&lt;=N110,"ANOMALIA","OK"))</f>
        <v>OK</v>
      </c>
      <c r="T110" s="12" t="str">
        <f aca="false">IF(F110=0,"NON VALUTABILE",IF(OR(R110="ANOMALIA",S110="ANOMALIA"),"ANOMALIA","OK"))</f>
        <v>OK</v>
      </c>
      <c r="U110" s="5" t="str">
        <f aca="false">IF(F110=0,"Scaricato ma non presente in questa fattura: puo venire da giacenza pregressa o da altro fornitore. Non conteggiato come anomalia.",IF(G110=0,"Acquistato e mai scaricato nel periodo. ","")&amp;IF(AND(G110&gt;0,H110&lt;&gt;0),"Quantita acquistata diversa da quantita scaricata. ","")&amp;IF(AND(G110&gt;0,P110&lt;=N110),"Almeno una vendita a prezzo pari o inferiore al costo di acquisto (confronta col. N con col. P). ",""))</f>
        <v/>
      </c>
      <c r="V110" s="5"/>
    </row>
    <row r="111" customFormat="false" ht="15" hidden="false" customHeight="false" outlineLevel="0" collapsed="false">
      <c r="A111" s="8" t="s">
        <v>483</v>
      </c>
      <c r="B111" s="8" t="s">
        <v>484</v>
      </c>
      <c r="C111" s="8" t="s">
        <v>485</v>
      </c>
      <c r="D111" s="5" t="s">
        <v>486</v>
      </c>
      <c r="E111" s="8" t="s">
        <v>59</v>
      </c>
      <c r="F111" s="9" t="n">
        <v>1</v>
      </c>
      <c r="G111" s="9" t="n">
        <v>1</v>
      </c>
      <c r="H111" s="9" t="n">
        <f aca="false">F111-G111</f>
        <v>0</v>
      </c>
      <c r="I111" s="9" t="n">
        <f aca="false">MAX(H111,0)</f>
        <v>0</v>
      </c>
      <c r="J111" s="10" t="n">
        <v>10.13</v>
      </c>
      <c r="K111" s="10" t="n">
        <v>21.53</v>
      </c>
      <c r="L111" s="11" t="n">
        <f aca="false">IFERROR(J111/F111,"")</f>
        <v>10.13</v>
      </c>
      <c r="M111" s="11" t="n">
        <v>10.13</v>
      </c>
      <c r="N111" s="11" t="n">
        <v>10.13</v>
      </c>
      <c r="O111" s="11" t="n">
        <f aca="false">IFERROR(K111/G111,"")</f>
        <v>21.53</v>
      </c>
      <c r="P111" s="11" t="n">
        <v>21.53</v>
      </c>
      <c r="Q111" s="11" t="n">
        <v>21.53</v>
      </c>
      <c r="R111" s="12" t="str">
        <f aca="false">IF(F111=0,"NON VALUTABILE",IF(H111=0,"OK","ANOMALIA"))</f>
        <v>OK</v>
      </c>
      <c r="S111" s="12" t="str">
        <f aca="false">IF(OR(F111=0,G111=0),"NON VALUTABILE",IF(P111&lt;=N111,"ANOMALIA","OK"))</f>
        <v>OK</v>
      </c>
      <c r="T111" s="12" t="str">
        <f aca="false">IF(F111=0,"NON VALUTABILE",IF(OR(R111="ANOMALIA",S111="ANOMALIA"),"ANOMALIA","OK"))</f>
        <v>OK</v>
      </c>
      <c r="U111" s="5" t="str">
        <f aca="false">IF(F111=0,"Scaricato ma non presente in questa fattura: puo venire da giacenza pregressa o da altro fornitore. Non conteggiato come anomalia.",IF(G111=0,"Acquistato e mai scaricato nel periodo. ","")&amp;IF(AND(G111&gt;0,H111&lt;&gt;0),"Quantita acquistata diversa da quantita scaricata. ","")&amp;IF(AND(G111&gt;0,P111&lt;=N111),"Almeno una vendita a prezzo pari o inferiore al costo di acquisto (confronta col. N con col. P). ",""))</f>
        <v/>
      </c>
      <c r="V111" s="5"/>
    </row>
    <row r="112" customFormat="false" ht="15" hidden="false" customHeight="false" outlineLevel="0" collapsed="false">
      <c r="A112" s="8" t="s">
        <v>487</v>
      </c>
      <c r="B112" s="8" t="s">
        <v>488</v>
      </c>
      <c r="C112" s="8" t="s">
        <v>489</v>
      </c>
      <c r="D112" s="5" t="s">
        <v>490</v>
      </c>
      <c r="E112" s="8" t="s">
        <v>59</v>
      </c>
      <c r="F112" s="9" t="n">
        <v>2</v>
      </c>
      <c r="G112" s="9" t="n">
        <v>2</v>
      </c>
      <c r="H112" s="9" t="n">
        <f aca="false">F112-G112</f>
        <v>0</v>
      </c>
      <c r="I112" s="9" t="n">
        <f aca="false">MAX(H112,0)</f>
        <v>0</v>
      </c>
      <c r="J112" s="10" t="n">
        <v>8</v>
      </c>
      <c r="K112" s="10" t="n">
        <v>15.23</v>
      </c>
      <c r="L112" s="11" t="n">
        <f aca="false">IFERROR(J112/F112,"")</f>
        <v>4</v>
      </c>
      <c r="M112" s="11" t="n">
        <v>4</v>
      </c>
      <c r="N112" s="11" t="n">
        <v>4</v>
      </c>
      <c r="O112" s="11" t="n">
        <f aca="false">IFERROR(K112/G112,"")</f>
        <v>7.615</v>
      </c>
      <c r="P112" s="11" t="n">
        <v>7.615</v>
      </c>
      <c r="Q112" s="11" t="n">
        <v>7.615</v>
      </c>
      <c r="R112" s="12" t="str">
        <f aca="false">IF(F112=0,"NON VALUTABILE",IF(H112=0,"OK","ANOMALIA"))</f>
        <v>OK</v>
      </c>
      <c r="S112" s="12" t="str">
        <f aca="false">IF(OR(F112=0,G112=0),"NON VALUTABILE",IF(P112&lt;=N112,"ANOMALIA","OK"))</f>
        <v>OK</v>
      </c>
      <c r="T112" s="12" t="str">
        <f aca="false">IF(F112=0,"NON VALUTABILE",IF(OR(R112="ANOMALIA",S112="ANOMALIA"),"ANOMALIA","OK"))</f>
        <v>OK</v>
      </c>
      <c r="U112" s="5" t="str">
        <f aca="false">IF(F112=0,"Scaricato ma non presente in questa fattura: puo venire da giacenza pregressa o da altro fornitore. Non conteggiato come anomalia.",IF(G112=0,"Acquistato e mai scaricato nel periodo. ","")&amp;IF(AND(G112&gt;0,H112&lt;&gt;0),"Quantita acquistata diversa da quantita scaricata. ","")&amp;IF(AND(G112&gt;0,P112&lt;=N112),"Almeno una vendita a prezzo pari o inferiore al costo di acquisto (confronta col. N con col. P). ",""))</f>
        <v/>
      </c>
      <c r="V112" s="5"/>
    </row>
    <row r="113" customFormat="false" ht="15" hidden="false" customHeight="false" outlineLevel="0" collapsed="false">
      <c r="A113" s="8" t="s">
        <v>491</v>
      </c>
      <c r="B113" s="8" t="s">
        <v>492</v>
      </c>
      <c r="C113" s="8" t="s">
        <v>493</v>
      </c>
      <c r="D113" s="5" t="s">
        <v>494</v>
      </c>
      <c r="E113" s="8" t="s">
        <v>59</v>
      </c>
      <c r="F113" s="9" t="n">
        <v>1</v>
      </c>
      <c r="G113" s="9" t="n">
        <v>1</v>
      </c>
      <c r="H113" s="9" t="n">
        <f aca="false">F113-G113</f>
        <v>0</v>
      </c>
      <c r="I113" s="9" t="n">
        <f aca="false">MAX(H113,0)</f>
        <v>0</v>
      </c>
      <c r="J113" s="10" t="n">
        <v>20.12</v>
      </c>
      <c r="K113" s="10" t="n">
        <v>28.9</v>
      </c>
      <c r="L113" s="11" t="n">
        <f aca="false">IFERROR(J113/F113,"")</f>
        <v>20.12</v>
      </c>
      <c r="M113" s="11" t="n">
        <v>20.12</v>
      </c>
      <c r="N113" s="11" t="n">
        <v>20.12</v>
      </c>
      <c r="O113" s="11" t="n">
        <f aca="false">IFERROR(K113/G113,"")</f>
        <v>28.9</v>
      </c>
      <c r="P113" s="11" t="n">
        <v>28.9</v>
      </c>
      <c r="Q113" s="11" t="n">
        <v>28.9</v>
      </c>
      <c r="R113" s="12" t="str">
        <f aca="false">IF(F113=0,"NON VALUTABILE",IF(H113=0,"OK","ANOMALIA"))</f>
        <v>OK</v>
      </c>
      <c r="S113" s="12" t="str">
        <f aca="false">IF(OR(F113=0,G113=0),"NON VALUTABILE",IF(P113&lt;=N113,"ANOMALIA","OK"))</f>
        <v>OK</v>
      </c>
      <c r="T113" s="12" t="str">
        <f aca="false">IF(F113=0,"NON VALUTABILE",IF(OR(R113="ANOMALIA",S113="ANOMALIA"),"ANOMALIA","OK"))</f>
        <v>OK</v>
      </c>
      <c r="U113" s="5" t="str">
        <f aca="false">IF(F113=0,"Scaricato ma non presente in questa fattura: puo venire da giacenza pregressa o da altro fornitore. Non conteggiato come anomalia.",IF(G113=0,"Acquistato e mai scaricato nel periodo. ","")&amp;IF(AND(G113&gt;0,H113&lt;&gt;0),"Quantita acquistata diversa da quantita scaricata. ","")&amp;IF(AND(G113&gt;0,P113&lt;=N113),"Almeno una vendita a prezzo pari o inferiore al costo di acquisto (confronta col. N con col. P). ",""))</f>
        <v/>
      </c>
      <c r="V113" s="5"/>
    </row>
    <row r="114" customFormat="false" ht="15" hidden="false" customHeight="false" outlineLevel="0" collapsed="false">
      <c r="A114" s="8" t="s">
        <v>495</v>
      </c>
      <c r="B114" s="8" t="s">
        <v>496</v>
      </c>
      <c r="C114" s="8" t="s">
        <v>497</v>
      </c>
      <c r="D114" s="5" t="s">
        <v>498</v>
      </c>
      <c r="E114" s="8" t="s">
        <v>59</v>
      </c>
      <c r="F114" s="9" t="n">
        <v>1</v>
      </c>
      <c r="G114" s="9" t="n">
        <v>1</v>
      </c>
      <c r="H114" s="9" t="n">
        <f aca="false">F114-G114</f>
        <v>0</v>
      </c>
      <c r="I114" s="9" t="n">
        <f aca="false">MAX(H114,0)</f>
        <v>0</v>
      </c>
      <c r="J114" s="10" t="n">
        <v>16.98</v>
      </c>
      <c r="K114" s="10" t="n">
        <v>23.76</v>
      </c>
      <c r="L114" s="11" t="n">
        <f aca="false">IFERROR(J114/F114,"")</f>
        <v>16.98</v>
      </c>
      <c r="M114" s="11" t="n">
        <v>16.98</v>
      </c>
      <c r="N114" s="11" t="n">
        <v>16.98</v>
      </c>
      <c r="O114" s="11" t="n">
        <f aca="false">IFERROR(K114/G114,"")</f>
        <v>23.76</v>
      </c>
      <c r="P114" s="11" t="n">
        <v>23.76</v>
      </c>
      <c r="Q114" s="11" t="n">
        <v>23.76</v>
      </c>
      <c r="R114" s="12" t="str">
        <f aca="false">IF(F114=0,"NON VALUTABILE",IF(H114=0,"OK","ANOMALIA"))</f>
        <v>OK</v>
      </c>
      <c r="S114" s="12" t="str">
        <f aca="false">IF(OR(F114=0,G114=0),"NON VALUTABILE",IF(P114&lt;=N114,"ANOMALIA","OK"))</f>
        <v>OK</v>
      </c>
      <c r="T114" s="12" t="str">
        <f aca="false">IF(F114=0,"NON VALUTABILE",IF(OR(R114="ANOMALIA",S114="ANOMALIA"),"ANOMALIA","OK"))</f>
        <v>OK</v>
      </c>
      <c r="U114" s="5" t="str">
        <f aca="false">IF(F114=0,"Scaricato ma non presente in questa fattura: puo venire da giacenza pregressa o da altro fornitore. Non conteggiato come anomalia.",IF(G114=0,"Acquistato e mai scaricato nel periodo. ","")&amp;IF(AND(G114&gt;0,H114&lt;&gt;0),"Quantita acquistata diversa da quantita scaricata. ","")&amp;IF(AND(G114&gt;0,P114&lt;=N114),"Almeno una vendita a prezzo pari o inferiore al costo di acquisto (confronta col. N con col. P). ",""))</f>
        <v/>
      </c>
      <c r="V114" s="5"/>
    </row>
    <row r="115" customFormat="false" ht="23.85" hidden="false" customHeight="false" outlineLevel="0" collapsed="false">
      <c r="A115" s="8" t="s">
        <v>499</v>
      </c>
      <c r="B115" s="8" t="s">
        <v>500</v>
      </c>
      <c r="C115" s="8" t="s">
        <v>501</v>
      </c>
      <c r="D115" s="5" t="s">
        <v>502</v>
      </c>
      <c r="E115" s="8" t="s">
        <v>59</v>
      </c>
      <c r="F115" s="9" t="n">
        <v>1</v>
      </c>
      <c r="G115" s="9" t="n">
        <v>1</v>
      </c>
      <c r="H115" s="9" t="n">
        <f aca="false">F115-G115</f>
        <v>0</v>
      </c>
      <c r="I115" s="9" t="n">
        <f aca="false">MAX(H115,0)</f>
        <v>0</v>
      </c>
      <c r="J115" s="10" t="n">
        <v>124.66</v>
      </c>
      <c r="K115" s="10" t="n">
        <v>100.82</v>
      </c>
      <c r="L115" s="11" t="n">
        <f aca="false">IFERROR(J115/F115,"")</f>
        <v>124.66</v>
      </c>
      <c r="M115" s="11" t="n">
        <v>124.66</v>
      </c>
      <c r="N115" s="11" t="n">
        <v>124.66</v>
      </c>
      <c r="O115" s="11" t="n">
        <f aca="false">IFERROR(K115/G115,"")</f>
        <v>100.82</v>
      </c>
      <c r="P115" s="11" t="n">
        <v>100.82</v>
      </c>
      <c r="Q115" s="11" t="n">
        <v>100.82</v>
      </c>
      <c r="R115" s="12" t="str">
        <f aca="false">IF(F115=0,"NON VALUTABILE",IF(H115=0,"OK","ANOMALIA"))</f>
        <v>OK</v>
      </c>
      <c r="S115" s="12" t="str">
        <f aca="false">IF(OR(F115=0,G115=0),"NON VALUTABILE",IF(P115&lt;=N115,"ANOMALIA","OK"))</f>
        <v>ANOMALIA</v>
      </c>
      <c r="T115" s="12" t="str">
        <f aca="false">IF(F115=0,"NON VALUTABILE",IF(OR(R115="ANOMALIA",S115="ANOMALIA"),"ANOMALIA","OK"))</f>
        <v>ANOMALIA</v>
      </c>
      <c r="U115" s="5" t="str">
        <f aca="false">IF(F115=0,"Scaricato ma non presente in questa fattura: puo venire da giacenza pregressa o da altro fornitore. Non conteggiato come anomalia.",IF(G115=0,"Acquistato e mai scaricato nel periodo. ","")&amp;IF(AND(G115&gt;0,H115&lt;&gt;0),"Quantita acquistata diversa da quantita scaricata. ","")&amp;IF(AND(G115&gt;0,P115&lt;=N115),"Almeno una vendita a prezzo pari o inferiore al costo di acquisto (confronta col. N con col. P). ",""))</f>
        <v>Almeno una vendita a prezzo pari o inferiore al costo di acquisto (confronta col. N con col. P). </v>
      </c>
      <c r="V115" s="5"/>
    </row>
    <row r="116" customFormat="false" ht="15" hidden="false" customHeight="false" outlineLevel="0" collapsed="false">
      <c r="A116" s="8" t="s">
        <v>503</v>
      </c>
      <c r="B116" s="8" t="s">
        <v>504</v>
      </c>
      <c r="C116" s="8" t="s">
        <v>505</v>
      </c>
      <c r="D116" s="5" t="s">
        <v>506</v>
      </c>
      <c r="E116" s="8" t="s">
        <v>59</v>
      </c>
      <c r="F116" s="9" t="n">
        <v>1</v>
      </c>
      <c r="G116" s="9" t="n">
        <v>1</v>
      </c>
      <c r="H116" s="9" t="n">
        <f aca="false">F116-G116</f>
        <v>0</v>
      </c>
      <c r="I116" s="9" t="n">
        <f aca="false">MAX(H116,0)</f>
        <v>0</v>
      </c>
      <c r="J116" s="10" t="n">
        <v>38.27</v>
      </c>
      <c r="K116" s="10" t="n">
        <v>53.28</v>
      </c>
      <c r="L116" s="11" t="n">
        <f aca="false">IFERROR(J116/F116,"")</f>
        <v>38.27</v>
      </c>
      <c r="M116" s="11" t="n">
        <v>38.27</v>
      </c>
      <c r="N116" s="11" t="n">
        <v>38.27</v>
      </c>
      <c r="O116" s="11" t="n">
        <f aca="false">IFERROR(K116/G116,"")</f>
        <v>53.28</v>
      </c>
      <c r="P116" s="11" t="n">
        <v>53.28</v>
      </c>
      <c r="Q116" s="11" t="n">
        <v>53.28</v>
      </c>
      <c r="R116" s="12" t="str">
        <f aca="false">IF(F116=0,"NON VALUTABILE",IF(H116=0,"OK","ANOMALIA"))</f>
        <v>OK</v>
      </c>
      <c r="S116" s="12" t="str">
        <f aca="false">IF(OR(F116=0,G116=0),"NON VALUTABILE",IF(P116&lt;=N116,"ANOMALIA","OK"))</f>
        <v>OK</v>
      </c>
      <c r="T116" s="12" t="str">
        <f aca="false">IF(F116=0,"NON VALUTABILE",IF(OR(R116="ANOMALIA",S116="ANOMALIA"),"ANOMALIA","OK"))</f>
        <v>OK</v>
      </c>
      <c r="U116" s="5" t="str">
        <f aca="false">IF(F116=0,"Scaricato ma non presente in questa fattura: puo venire da giacenza pregressa o da altro fornitore. Non conteggiato come anomalia.",IF(G116=0,"Acquistato e mai scaricato nel periodo. ","")&amp;IF(AND(G116&gt;0,H116&lt;&gt;0),"Quantita acquistata diversa da quantita scaricata. ","")&amp;IF(AND(G116&gt;0,P116&lt;=N116),"Almeno una vendita a prezzo pari o inferiore al costo di acquisto (confronta col. N con col. P). ",""))</f>
        <v/>
      </c>
      <c r="V116" s="5"/>
    </row>
    <row r="117" customFormat="false" ht="15" hidden="false" customHeight="false" outlineLevel="0" collapsed="false">
      <c r="A117" s="8" t="s">
        <v>507</v>
      </c>
      <c r="B117" s="8" t="s">
        <v>508</v>
      </c>
      <c r="C117" s="8" t="s">
        <v>509</v>
      </c>
      <c r="D117" s="5" t="s">
        <v>510</v>
      </c>
      <c r="E117" s="8" t="s">
        <v>59</v>
      </c>
      <c r="F117" s="9" t="n">
        <v>1</v>
      </c>
      <c r="G117" s="9" t="n">
        <v>1</v>
      </c>
      <c r="H117" s="9" t="n">
        <f aca="false">F117-G117</f>
        <v>0</v>
      </c>
      <c r="I117" s="9" t="n">
        <f aca="false">MAX(H117,0)</f>
        <v>0</v>
      </c>
      <c r="J117" s="10" t="n">
        <v>65.81</v>
      </c>
      <c r="K117" s="10" t="n">
        <v>88.93</v>
      </c>
      <c r="L117" s="11" t="n">
        <f aca="false">IFERROR(J117/F117,"")</f>
        <v>65.81</v>
      </c>
      <c r="M117" s="11" t="n">
        <v>65.81</v>
      </c>
      <c r="N117" s="11" t="n">
        <v>65.81</v>
      </c>
      <c r="O117" s="11" t="n">
        <f aca="false">IFERROR(K117/G117,"")</f>
        <v>88.93</v>
      </c>
      <c r="P117" s="11" t="n">
        <v>88.93</v>
      </c>
      <c r="Q117" s="11" t="n">
        <v>88.93</v>
      </c>
      <c r="R117" s="12" t="str">
        <f aca="false">IF(F117=0,"NON VALUTABILE",IF(H117=0,"OK","ANOMALIA"))</f>
        <v>OK</v>
      </c>
      <c r="S117" s="12" t="str">
        <f aca="false">IF(OR(F117=0,G117=0),"NON VALUTABILE",IF(P117&lt;=N117,"ANOMALIA","OK"))</f>
        <v>OK</v>
      </c>
      <c r="T117" s="12" t="str">
        <f aca="false">IF(F117=0,"NON VALUTABILE",IF(OR(R117="ANOMALIA",S117="ANOMALIA"),"ANOMALIA","OK"))</f>
        <v>OK</v>
      </c>
      <c r="U117" s="5" t="str">
        <f aca="false">IF(F117=0,"Scaricato ma non presente in questa fattura: puo venire da giacenza pregressa o da altro fornitore. Non conteggiato come anomalia.",IF(G117=0,"Acquistato e mai scaricato nel periodo. ","")&amp;IF(AND(G117&gt;0,H117&lt;&gt;0),"Quantita acquistata diversa da quantita scaricata. ","")&amp;IF(AND(G117&gt;0,P117&lt;=N117),"Almeno una vendita a prezzo pari o inferiore al costo di acquisto (confronta col. N con col. P). ",""))</f>
        <v/>
      </c>
      <c r="V117" s="5"/>
    </row>
    <row r="118" customFormat="false" ht="15" hidden="false" customHeight="false" outlineLevel="0" collapsed="false">
      <c r="A118" s="8" t="s">
        <v>511</v>
      </c>
      <c r="B118" s="8" t="s">
        <v>512</v>
      </c>
      <c r="C118" s="8" t="s">
        <v>513</v>
      </c>
      <c r="D118" s="5" t="s">
        <v>502</v>
      </c>
      <c r="E118" s="8" t="s">
        <v>59</v>
      </c>
      <c r="F118" s="9" t="n">
        <v>2</v>
      </c>
      <c r="G118" s="9" t="n">
        <v>1</v>
      </c>
      <c r="H118" s="9" t="n">
        <f aca="false">F118-G118</f>
        <v>1</v>
      </c>
      <c r="I118" s="9" t="n">
        <f aca="false">MAX(H118,0)</f>
        <v>1</v>
      </c>
      <c r="J118" s="10" t="n">
        <v>187.8</v>
      </c>
      <c r="K118" s="10" t="n">
        <v>122.95</v>
      </c>
      <c r="L118" s="11" t="n">
        <f aca="false">IFERROR(J118/F118,"")</f>
        <v>93.9</v>
      </c>
      <c r="M118" s="11" t="n">
        <v>93.9</v>
      </c>
      <c r="N118" s="11" t="n">
        <v>93.9</v>
      </c>
      <c r="O118" s="11" t="n">
        <f aca="false">IFERROR(K118/G118,"")</f>
        <v>122.95</v>
      </c>
      <c r="P118" s="11" t="n">
        <v>122.95</v>
      </c>
      <c r="Q118" s="11" t="n">
        <v>122.95</v>
      </c>
      <c r="R118" s="12" t="str">
        <f aca="false">IF(F118=0,"NON VALUTABILE",IF(H118=0,"OK","ANOMALIA"))</f>
        <v>ANOMALIA</v>
      </c>
      <c r="S118" s="12" t="str">
        <f aca="false">IF(OR(F118=0,G118=0),"NON VALUTABILE",IF(P118&lt;=N118,"ANOMALIA","OK"))</f>
        <v>OK</v>
      </c>
      <c r="T118" s="12" t="str">
        <f aca="false">IF(F118=0,"NON VALUTABILE",IF(OR(R118="ANOMALIA",S118="ANOMALIA"),"ANOMALIA","OK"))</f>
        <v>ANOMALIA</v>
      </c>
      <c r="U118" s="5" t="str">
        <f aca="false">IF(F118=0,"Scaricato ma non presente in questa fattura: puo venire da giacenza pregressa o da altro fornitore. Non conteggiato come anomalia.",IF(G118=0,"Acquistato e mai scaricato nel periodo. ","")&amp;IF(AND(G118&gt;0,H118&lt;&gt;0),"Quantita acquistata diversa da quantita scaricata. ","")&amp;IF(AND(G118&gt;0,P118&lt;=N118),"Almeno una vendita a prezzo pari o inferiore al costo di acquisto (confronta col. N con col. P). ",""))</f>
        <v>Quantita acquistata diversa da quantita scaricata. </v>
      </c>
      <c r="V118" s="5"/>
    </row>
    <row r="119" customFormat="false" ht="15" hidden="false" customHeight="false" outlineLevel="0" collapsed="false">
      <c r="A119" s="8" t="s">
        <v>514</v>
      </c>
      <c r="B119" s="8" t="s">
        <v>515</v>
      </c>
      <c r="C119" s="8" t="s">
        <v>516</v>
      </c>
      <c r="D119" s="5" t="s">
        <v>517</v>
      </c>
      <c r="E119" s="8" t="s">
        <v>59</v>
      </c>
      <c r="F119" s="9" t="n">
        <v>1</v>
      </c>
      <c r="G119" s="9" t="n">
        <v>1</v>
      </c>
      <c r="H119" s="9" t="n">
        <f aca="false">F119-G119</f>
        <v>0</v>
      </c>
      <c r="I119" s="9" t="n">
        <f aca="false">MAX(H119,0)</f>
        <v>0</v>
      </c>
      <c r="J119" s="10" t="n">
        <v>52.5</v>
      </c>
      <c r="K119" s="10" t="n">
        <v>61.48</v>
      </c>
      <c r="L119" s="11" t="n">
        <f aca="false">IFERROR(J119/F119,"")</f>
        <v>52.5</v>
      </c>
      <c r="M119" s="11" t="n">
        <v>52.5</v>
      </c>
      <c r="N119" s="11" t="n">
        <v>52.5</v>
      </c>
      <c r="O119" s="11" t="n">
        <f aca="false">IFERROR(K119/G119,"")</f>
        <v>61.48</v>
      </c>
      <c r="P119" s="11" t="n">
        <v>61.48</v>
      </c>
      <c r="Q119" s="11" t="n">
        <v>61.48</v>
      </c>
      <c r="R119" s="12" t="str">
        <f aca="false">IF(F119=0,"NON VALUTABILE",IF(H119=0,"OK","ANOMALIA"))</f>
        <v>OK</v>
      </c>
      <c r="S119" s="12" t="str">
        <f aca="false">IF(OR(F119=0,G119=0),"NON VALUTABILE",IF(P119&lt;=N119,"ANOMALIA","OK"))</f>
        <v>OK</v>
      </c>
      <c r="T119" s="12" t="str">
        <f aca="false">IF(F119=0,"NON VALUTABILE",IF(OR(R119="ANOMALIA",S119="ANOMALIA"),"ANOMALIA","OK"))</f>
        <v>OK</v>
      </c>
      <c r="U119" s="5" t="str">
        <f aca="false">IF(F119=0,"Scaricato ma non presente in questa fattura: puo venire da giacenza pregressa o da altro fornitore. Non conteggiato come anomalia.",IF(G119=0,"Acquistato e mai scaricato nel periodo. ","")&amp;IF(AND(G119&gt;0,H119&lt;&gt;0),"Quantita acquistata diversa da quantita scaricata. ","")&amp;IF(AND(G119&gt;0,P119&lt;=N119),"Almeno una vendita a prezzo pari o inferiore al costo di acquisto (confronta col. N con col. P). ",""))</f>
        <v/>
      </c>
      <c r="V119" s="5"/>
    </row>
    <row r="120" customFormat="false" ht="15" hidden="false" customHeight="false" outlineLevel="0" collapsed="false">
      <c r="A120" s="8" t="s">
        <v>518</v>
      </c>
      <c r="B120" s="8" t="s">
        <v>519</v>
      </c>
      <c r="C120" s="8" t="s">
        <v>520</v>
      </c>
      <c r="D120" s="5" t="s">
        <v>517</v>
      </c>
      <c r="E120" s="8" t="s">
        <v>59</v>
      </c>
      <c r="F120" s="9" t="n">
        <v>1</v>
      </c>
      <c r="G120" s="9" t="n">
        <v>1</v>
      </c>
      <c r="H120" s="9" t="n">
        <f aca="false">F120-G120</f>
        <v>0</v>
      </c>
      <c r="I120" s="9" t="n">
        <f aca="false">MAX(H120,0)</f>
        <v>0</v>
      </c>
      <c r="J120" s="10" t="n">
        <v>35.44</v>
      </c>
      <c r="K120" s="10" t="n">
        <v>40.98</v>
      </c>
      <c r="L120" s="11" t="n">
        <f aca="false">IFERROR(J120/F120,"")</f>
        <v>35.44</v>
      </c>
      <c r="M120" s="11" t="n">
        <v>35.44</v>
      </c>
      <c r="N120" s="11" t="n">
        <v>35.44</v>
      </c>
      <c r="O120" s="11" t="n">
        <f aca="false">IFERROR(K120/G120,"")</f>
        <v>40.98</v>
      </c>
      <c r="P120" s="11" t="n">
        <v>40.98</v>
      </c>
      <c r="Q120" s="11" t="n">
        <v>40.98</v>
      </c>
      <c r="R120" s="12" t="str">
        <f aca="false">IF(F120=0,"NON VALUTABILE",IF(H120=0,"OK","ANOMALIA"))</f>
        <v>OK</v>
      </c>
      <c r="S120" s="12" t="str">
        <f aca="false">IF(OR(F120=0,G120=0),"NON VALUTABILE",IF(P120&lt;=N120,"ANOMALIA","OK"))</f>
        <v>OK</v>
      </c>
      <c r="T120" s="12" t="str">
        <f aca="false">IF(F120=0,"NON VALUTABILE",IF(OR(R120="ANOMALIA",S120="ANOMALIA"),"ANOMALIA","OK"))</f>
        <v>OK</v>
      </c>
      <c r="U120" s="5" t="str">
        <f aca="false">IF(F120=0,"Scaricato ma non presente in questa fattura: puo venire da giacenza pregressa o da altro fornitore. Non conteggiato come anomalia.",IF(G120=0,"Acquistato e mai scaricato nel periodo. ","")&amp;IF(AND(G120&gt;0,H120&lt;&gt;0),"Quantita acquistata diversa da quantita scaricata. ","")&amp;IF(AND(G120&gt;0,P120&lt;=N120),"Almeno una vendita a prezzo pari o inferiore al costo di acquisto (confronta col. N con col. P). ",""))</f>
        <v/>
      </c>
      <c r="V120" s="5"/>
    </row>
    <row r="121" customFormat="false" ht="15" hidden="false" customHeight="false" outlineLevel="0" collapsed="false">
      <c r="A121" s="8" t="s">
        <v>521</v>
      </c>
      <c r="B121" s="8" t="s">
        <v>522</v>
      </c>
      <c r="C121" s="8" t="s">
        <v>523</v>
      </c>
      <c r="D121" s="5" t="s">
        <v>524</v>
      </c>
      <c r="E121" s="8" t="s">
        <v>59</v>
      </c>
      <c r="F121" s="9" t="n">
        <v>1</v>
      </c>
      <c r="G121" s="9" t="n">
        <v>1</v>
      </c>
      <c r="H121" s="9" t="n">
        <f aca="false">F121-G121</f>
        <v>0</v>
      </c>
      <c r="I121" s="9" t="n">
        <f aca="false">MAX(H121,0)</f>
        <v>0</v>
      </c>
      <c r="J121" s="10" t="n">
        <v>20.62</v>
      </c>
      <c r="K121" s="10" t="n">
        <v>26.23</v>
      </c>
      <c r="L121" s="11" t="n">
        <f aca="false">IFERROR(J121/F121,"")</f>
        <v>20.62</v>
      </c>
      <c r="M121" s="11" t="n">
        <v>20.62</v>
      </c>
      <c r="N121" s="11" t="n">
        <v>20.62</v>
      </c>
      <c r="O121" s="11" t="n">
        <f aca="false">IFERROR(K121/G121,"")</f>
        <v>26.23</v>
      </c>
      <c r="P121" s="11" t="n">
        <v>26.23</v>
      </c>
      <c r="Q121" s="11" t="n">
        <v>26.23</v>
      </c>
      <c r="R121" s="12" t="str">
        <f aca="false">IF(F121=0,"NON VALUTABILE",IF(H121=0,"OK","ANOMALIA"))</f>
        <v>OK</v>
      </c>
      <c r="S121" s="12" t="str">
        <f aca="false">IF(OR(F121=0,G121=0),"NON VALUTABILE",IF(P121&lt;=N121,"ANOMALIA","OK"))</f>
        <v>OK</v>
      </c>
      <c r="T121" s="12" t="str">
        <f aca="false">IF(F121=0,"NON VALUTABILE",IF(OR(R121="ANOMALIA",S121="ANOMALIA"),"ANOMALIA","OK"))</f>
        <v>OK</v>
      </c>
      <c r="U121" s="5" t="str">
        <f aca="false">IF(F121=0,"Scaricato ma non presente in questa fattura: puo venire da giacenza pregressa o da altro fornitore. Non conteggiato come anomalia.",IF(G121=0,"Acquistato e mai scaricato nel periodo. ","")&amp;IF(AND(G121&gt;0,H121&lt;&gt;0),"Quantita acquistata diversa da quantita scaricata. ","")&amp;IF(AND(G121&gt;0,P121&lt;=N121),"Almeno una vendita a prezzo pari o inferiore al costo di acquisto (confronta col. N con col. P). ",""))</f>
        <v/>
      </c>
      <c r="V121" s="5"/>
    </row>
    <row r="122" customFormat="false" ht="15" hidden="false" customHeight="false" outlineLevel="0" collapsed="false">
      <c r="A122" s="8" t="s">
        <v>525</v>
      </c>
      <c r="B122" s="8" t="s">
        <v>526</v>
      </c>
      <c r="C122" s="8" t="s">
        <v>527</v>
      </c>
      <c r="D122" s="5" t="s">
        <v>528</v>
      </c>
      <c r="E122" s="8" t="s">
        <v>59</v>
      </c>
      <c r="F122" s="9" t="n">
        <v>1</v>
      </c>
      <c r="G122" s="9" t="n">
        <v>1</v>
      </c>
      <c r="H122" s="9" t="n">
        <f aca="false">F122-G122</f>
        <v>0</v>
      </c>
      <c r="I122" s="9" t="n">
        <f aca="false">MAX(H122,0)</f>
        <v>0</v>
      </c>
      <c r="J122" s="10" t="n">
        <v>15.81</v>
      </c>
      <c r="K122" s="10" t="n">
        <v>21.31</v>
      </c>
      <c r="L122" s="11" t="n">
        <f aca="false">IFERROR(J122/F122,"")</f>
        <v>15.81</v>
      </c>
      <c r="M122" s="11" t="n">
        <v>15.81</v>
      </c>
      <c r="N122" s="11" t="n">
        <v>15.81</v>
      </c>
      <c r="O122" s="11" t="n">
        <f aca="false">IFERROR(K122/G122,"")</f>
        <v>21.31</v>
      </c>
      <c r="P122" s="11" t="n">
        <v>21.31</v>
      </c>
      <c r="Q122" s="11" t="n">
        <v>21.31</v>
      </c>
      <c r="R122" s="12" t="str">
        <f aca="false">IF(F122=0,"NON VALUTABILE",IF(H122=0,"OK","ANOMALIA"))</f>
        <v>OK</v>
      </c>
      <c r="S122" s="12" t="str">
        <f aca="false">IF(OR(F122=0,G122=0),"NON VALUTABILE",IF(P122&lt;=N122,"ANOMALIA","OK"))</f>
        <v>OK</v>
      </c>
      <c r="T122" s="12" t="str">
        <f aca="false">IF(F122=0,"NON VALUTABILE",IF(OR(R122="ANOMALIA",S122="ANOMALIA"),"ANOMALIA","OK"))</f>
        <v>OK</v>
      </c>
      <c r="U122" s="5" t="str">
        <f aca="false">IF(F122=0,"Scaricato ma non presente in questa fattura: puo venire da giacenza pregressa o da altro fornitore. Non conteggiato come anomalia.",IF(G122=0,"Acquistato e mai scaricato nel periodo. ","")&amp;IF(AND(G122&gt;0,H122&lt;&gt;0),"Quantita acquistata diversa da quantita scaricata. ","")&amp;IF(AND(G122&gt;0,P122&lt;=N122),"Almeno una vendita a prezzo pari o inferiore al costo di acquisto (confronta col. N con col. P). ",""))</f>
        <v/>
      </c>
      <c r="V122" s="5"/>
    </row>
    <row r="123" customFormat="false" ht="23.85" hidden="false" customHeight="false" outlineLevel="0" collapsed="false">
      <c r="A123" s="8" t="s">
        <v>529</v>
      </c>
      <c r="B123" s="8" t="s">
        <v>530</v>
      </c>
      <c r="C123" s="8" t="s">
        <v>531</v>
      </c>
      <c r="D123" s="5" t="s">
        <v>532</v>
      </c>
      <c r="E123" s="8" t="s">
        <v>59</v>
      </c>
      <c r="F123" s="9" t="n">
        <v>1</v>
      </c>
      <c r="G123" s="9" t="n">
        <v>1</v>
      </c>
      <c r="H123" s="9" t="n">
        <f aca="false">F123-G123</f>
        <v>0</v>
      </c>
      <c r="I123" s="9" t="n">
        <f aca="false">MAX(H123,0)</f>
        <v>0</v>
      </c>
      <c r="J123" s="10" t="n">
        <v>68.29</v>
      </c>
      <c r="K123" s="10" t="n">
        <v>29.51</v>
      </c>
      <c r="L123" s="11" t="n">
        <f aca="false">IFERROR(J123/F123,"")</f>
        <v>68.29</v>
      </c>
      <c r="M123" s="11" t="n">
        <v>68.29</v>
      </c>
      <c r="N123" s="11" t="n">
        <v>68.29</v>
      </c>
      <c r="O123" s="11" t="n">
        <f aca="false">IFERROR(K123/G123,"")</f>
        <v>29.51</v>
      </c>
      <c r="P123" s="11" t="n">
        <v>29.51</v>
      </c>
      <c r="Q123" s="11" t="n">
        <v>29.51</v>
      </c>
      <c r="R123" s="12" t="str">
        <f aca="false">IF(F123=0,"NON VALUTABILE",IF(H123=0,"OK","ANOMALIA"))</f>
        <v>OK</v>
      </c>
      <c r="S123" s="12" t="str">
        <f aca="false">IF(OR(F123=0,G123=0),"NON VALUTABILE",IF(P123&lt;=N123,"ANOMALIA","OK"))</f>
        <v>ANOMALIA</v>
      </c>
      <c r="T123" s="12" t="str">
        <f aca="false">IF(F123=0,"NON VALUTABILE",IF(OR(R123="ANOMALIA",S123="ANOMALIA"),"ANOMALIA","OK"))</f>
        <v>ANOMALIA</v>
      </c>
      <c r="U123" s="5" t="str">
        <f aca="false">IF(F123=0,"Scaricato ma non presente in questa fattura: puo venire da giacenza pregressa o da altro fornitore. Non conteggiato come anomalia.",IF(G123=0,"Acquistato e mai scaricato nel periodo. ","")&amp;IF(AND(G123&gt;0,H123&lt;&gt;0),"Quantita acquistata diversa da quantita scaricata. ","")&amp;IF(AND(G123&gt;0,P123&lt;=N123),"Almeno una vendita a prezzo pari o inferiore al costo di acquisto (confronta col. N con col. P). ",""))</f>
        <v>Almeno una vendita a prezzo pari o inferiore al costo di acquisto (confronta col. N con col. P). </v>
      </c>
      <c r="V123" s="5"/>
    </row>
    <row r="124" customFormat="false" ht="15" hidden="false" customHeight="false" outlineLevel="0" collapsed="false">
      <c r="A124" s="8" t="s">
        <v>533</v>
      </c>
      <c r="B124" s="8" t="s">
        <v>534</v>
      </c>
      <c r="C124" s="8" t="s">
        <v>535</v>
      </c>
      <c r="D124" s="5" t="s">
        <v>536</v>
      </c>
      <c r="E124" s="8" t="s">
        <v>59</v>
      </c>
      <c r="F124" s="9" t="n">
        <v>1</v>
      </c>
      <c r="G124" s="9" t="n">
        <v>1</v>
      </c>
      <c r="H124" s="9" t="n">
        <f aca="false">F124-G124</f>
        <v>0</v>
      </c>
      <c r="I124" s="9" t="n">
        <f aca="false">MAX(H124,0)</f>
        <v>0</v>
      </c>
      <c r="J124" s="10" t="n">
        <v>10.88</v>
      </c>
      <c r="K124" s="10" t="n">
        <v>21.31</v>
      </c>
      <c r="L124" s="11" t="n">
        <f aca="false">IFERROR(J124/F124,"")</f>
        <v>10.88</v>
      </c>
      <c r="M124" s="11" t="n">
        <v>10.88</v>
      </c>
      <c r="N124" s="11" t="n">
        <v>10.88</v>
      </c>
      <c r="O124" s="11" t="n">
        <f aca="false">IFERROR(K124/G124,"")</f>
        <v>21.31</v>
      </c>
      <c r="P124" s="11" t="n">
        <v>21.31</v>
      </c>
      <c r="Q124" s="11" t="n">
        <v>21.31</v>
      </c>
      <c r="R124" s="12" t="str">
        <f aca="false">IF(F124=0,"NON VALUTABILE",IF(H124=0,"OK","ANOMALIA"))</f>
        <v>OK</v>
      </c>
      <c r="S124" s="12" t="str">
        <f aca="false">IF(OR(F124=0,G124=0),"NON VALUTABILE",IF(P124&lt;=N124,"ANOMALIA","OK"))</f>
        <v>OK</v>
      </c>
      <c r="T124" s="12" t="str">
        <f aca="false">IF(F124=0,"NON VALUTABILE",IF(OR(R124="ANOMALIA",S124="ANOMALIA"),"ANOMALIA","OK"))</f>
        <v>OK</v>
      </c>
      <c r="U124" s="5" t="str">
        <f aca="false">IF(F124=0,"Scaricato ma non presente in questa fattura: puo venire da giacenza pregressa o da altro fornitore. Non conteggiato come anomalia.",IF(G124=0,"Acquistato e mai scaricato nel periodo. ","")&amp;IF(AND(G124&gt;0,H124&lt;&gt;0),"Quantita acquistata diversa da quantita scaricata. ","")&amp;IF(AND(G124&gt;0,P124&lt;=N124),"Almeno una vendita a prezzo pari o inferiore al costo di acquisto (confronta col. N con col. P). ",""))</f>
        <v/>
      </c>
      <c r="V124" s="5"/>
    </row>
    <row r="125" customFormat="false" ht="15" hidden="false" customHeight="false" outlineLevel="0" collapsed="false">
      <c r="A125" s="8" t="s">
        <v>537</v>
      </c>
      <c r="B125" s="8" t="s">
        <v>538</v>
      </c>
      <c r="C125" s="8" t="s">
        <v>539</v>
      </c>
      <c r="D125" s="5" t="s">
        <v>540</v>
      </c>
      <c r="E125" s="8" t="s">
        <v>59</v>
      </c>
      <c r="F125" s="9" t="n">
        <v>2</v>
      </c>
      <c r="G125" s="9" t="n">
        <v>2</v>
      </c>
      <c r="H125" s="9" t="n">
        <f aca="false">F125-G125</f>
        <v>0</v>
      </c>
      <c r="I125" s="9" t="n">
        <f aca="false">MAX(H125,0)</f>
        <v>0</v>
      </c>
      <c r="J125" s="10" t="n">
        <v>62.06</v>
      </c>
      <c r="K125" s="10" t="n">
        <v>81.96</v>
      </c>
      <c r="L125" s="11" t="n">
        <f aca="false">IFERROR(J125/F125,"")</f>
        <v>31.03</v>
      </c>
      <c r="M125" s="11" t="n">
        <v>31.03</v>
      </c>
      <c r="N125" s="11" t="n">
        <v>31.03</v>
      </c>
      <c r="O125" s="11" t="n">
        <f aca="false">IFERROR(K125/G125,"")</f>
        <v>40.98</v>
      </c>
      <c r="P125" s="11" t="n">
        <v>40.98</v>
      </c>
      <c r="Q125" s="11" t="n">
        <v>40.98</v>
      </c>
      <c r="R125" s="12" t="str">
        <f aca="false">IF(F125=0,"NON VALUTABILE",IF(H125=0,"OK","ANOMALIA"))</f>
        <v>OK</v>
      </c>
      <c r="S125" s="12" t="str">
        <f aca="false">IF(OR(F125=0,G125=0),"NON VALUTABILE",IF(P125&lt;=N125,"ANOMALIA","OK"))</f>
        <v>OK</v>
      </c>
      <c r="T125" s="12" t="str">
        <f aca="false">IF(F125=0,"NON VALUTABILE",IF(OR(R125="ANOMALIA",S125="ANOMALIA"),"ANOMALIA","OK"))</f>
        <v>OK</v>
      </c>
      <c r="U125" s="5" t="str">
        <f aca="false">IF(F125=0,"Scaricato ma non presente in questa fattura: puo venire da giacenza pregressa o da altro fornitore. Non conteggiato come anomalia.",IF(G125=0,"Acquistato e mai scaricato nel periodo. ","")&amp;IF(AND(G125&gt;0,H125&lt;&gt;0),"Quantita acquistata diversa da quantita scaricata. ","")&amp;IF(AND(G125&gt;0,P125&lt;=N125),"Almeno una vendita a prezzo pari o inferiore al costo di acquisto (confronta col. N con col. P). ",""))</f>
        <v/>
      </c>
      <c r="V125" s="5"/>
    </row>
    <row r="126" customFormat="false" ht="23.85" hidden="false" customHeight="false" outlineLevel="0" collapsed="false">
      <c r="A126" s="8" t="s">
        <v>541</v>
      </c>
      <c r="B126" s="8" t="s">
        <v>542</v>
      </c>
      <c r="C126" s="8" t="s">
        <v>543</v>
      </c>
      <c r="D126" s="5" t="s">
        <v>544</v>
      </c>
      <c r="E126" s="8" t="s">
        <v>59</v>
      </c>
      <c r="F126" s="9" t="n">
        <v>1</v>
      </c>
      <c r="G126" s="9" t="n">
        <v>1</v>
      </c>
      <c r="H126" s="9" t="n">
        <f aca="false">F126-G126</f>
        <v>0</v>
      </c>
      <c r="I126" s="9" t="n">
        <f aca="false">MAX(H126,0)</f>
        <v>0</v>
      </c>
      <c r="J126" s="10" t="n">
        <v>49.88</v>
      </c>
      <c r="K126" s="10" t="n">
        <v>61.48</v>
      </c>
      <c r="L126" s="11" t="n">
        <f aca="false">IFERROR(J126/F126,"")</f>
        <v>49.88</v>
      </c>
      <c r="M126" s="11" t="n">
        <v>49.88</v>
      </c>
      <c r="N126" s="11" t="n">
        <v>49.88</v>
      </c>
      <c r="O126" s="11" t="n">
        <f aca="false">IFERROR(K126/G126,"")</f>
        <v>61.48</v>
      </c>
      <c r="P126" s="11" t="n">
        <v>61.48</v>
      </c>
      <c r="Q126" s="11" t="n">
        <v>61.48</v>
      </c>
      <c r="R126" s="12" t="str">
        <f aca="false">IF(F126=0,"NON VALUTABILE",IF(H126=0,"OK","ANOMALIA"))</f>
        <v>OK</v>
      </c>
      <c r="S126" s="12" t="str">
        <f aca="false">IF(OR(F126=0,G126=0),"NON VALUTABILE",IF(P126&lt;=N126,"ANOMALIA","OK"))</f>
        <v>OK</v>
      </c>
      <c r="T126" s="12" t="str">
        <f aca="false">IF(F126=0,"NON VALUTABILE",IF(OR(R126="ANOMALIA",S126="ANOMALIA"),"ANOMALIA","OK"))</f>
        <v>OK</v>
      </c>
      <c r="U126" s="5" t="str">
        <f aca="false">IF(F126=0,"Scaricato ma non presente in questa fattura: puo venire da giacenza pregressa o da altro fornitore. Non conteggiato come anomalia.",IF(G126=0,"Acquistato e mai scaricato nel periodo. ","")&amp;IF(AND(G126&gt;0,H126&lt;&gt;0),"Quantita acquistata diversa da quantita scaricata. ","")&amp;IF(AND(G126&gt;0,P126&lt;=N126),"Almeno una vendita a prezzo pari o inferiore al costo di acquisto (confronta col. N con col. P). ",""))</f>
        <v/>
      </c>
      <c r="V126" s="5"/>
    </row>
    <row r="127" customFormat="false" ht="15" hidden="false" customHeight="false" outlineLevel="0" collapsed="false">
      <c r="A127" s="8" t="s">
        <v>545</v>
      </c>
      <c r="B127" s="8" t="s">
        <v>546</v>
      </c>
      <c r="C127" s="8" t="s">
        <v>547</v>
      </c>
      <c r="D127" s="5" t="s">
        <v>548</v>
      </c>
      <c r="E127" s="8" t="s">
        <v>59</v>
      </c>
      <c r="F127" s="9" t="n">
        <v>1</v>
      </c>
      <c r="G127" s="9" t="n">
        <v>1</v>
      </c>
      <c r="H127" s="9" t="n">
        <f aca="false">F127-G127</f>
        <v>0</v>
      </c>
      <c r="I127" s="9" t="n">
        <f aca="false">MAX(H127,0)</f>
        <v>0</v>
      </c>
      <c r="J127" s="10" t="n">
        <v>52.28</v>
      </c>
      <c r="K127" s="10" t="n">
        <v>75.41</v>
      </c>
      <c r="L127" s="11" t="n">
        <f aca="false">IFERROR(J127/F127,"")</f>
        <v>52.28</v>
      </c>
      <c r="M127" s="11" t="n">
        <v>52.28</v>
      </c>
      <c r="N127" s="11" t="n">
        <v>52.28</v>
      </c>
      <c r="O127" s="11" t="n">
        <f aca="false">IFERROR(K127/G127,"")</f>
        <v>75.41</v>
      </c>
      <c r="P127" s="11" t="n">
        <v>75.41</v>
      </c>
      <c r="Q127" s="11" t="n">
        <v>75.41</v>
      </c>
      <c r="R127" s="12" t="str">
        <f aca="false">IF(F127=0,"NON VALUTABILE",IF(H127=0,"OK","ANOMALIA"))</f>
        <v>OK</v>
      </c>
      <c r="S127" s="12" t="str">
        <f aca="false">IF(OR(F127=0,G127=0),"NON VALUTABILE",IF(P127&lt;=N127,"ANOMALIA","OK"))</f>
        <v>OK</v>
      </c>
      <c r="T127" s="12" t="str">
        <f aca="false">IF(F127=0,"NON VALUTABILE",IF(OR(R127="ANOMALIA",S127="ANOMALIA"),"ANOMALIA","OK"))</f>
        <v>OK</v>
      </c>
      <c r="U127" s="5" t="str">
        <f aca="false">IF(F127=0,"Scaricato ma non presente in questa fattura: puo venire da giacenza pregressa o da altro fornitore. Non conteggiato come anomalia.",IF(G127=0,"Acquistato e mai scaricato nel periodo. ","")&amp;IF(AND(G127&gt;0,H127&lt;&gt;0),"Quantita acquistata diversa da quantita scaricata. ","")&amp;IF(AND(G127&gt;0,P127&lt;=N127),"Almeno una vendita a prezzo pari o inferiore al costo di acquisto (confronta col. N con col. P). ",""))</f>
        <v/>
      </c>
      <c r="V127" s="5"/>
    </row>
    <row r="128" customFormat="false" ht="15" hidden="false" customHeight="false" outlineLevel="0" collapsed="false">
      <c r="A128" s="8" t="s">
        <v>549</v>
      </c>
      <c r="B128" s="8" t="s">
        <v>550</v>
      </c>
      <c r="C128" s="8" t="s">
        <v>551</v>
      </c>
      <c r="D128" s="5" t="s">
        <v>552</v>
      </c>
      <c r="E128" s="8" t="s">
        <v>59</v>
      </c>
      <c r="F128" s="9" t="n">
        <v>1</v>
      </c>
      <c r="G128" s="9" t="n">
        <v>1</v>
      </c>
      <c r="H128" s="9" t="n">
        <f aca="false">F128-G128</f>
        <v>0</v>
      </c>
      <c r="I128" s="9" t="n">
        <f aca="false">MAX(H128,0)</f>
        <v>0</v>
      </c>
      <c r="J128" s="10" t="n">
        <v>65.08</v>
      </c>
      <c r="K128" s="10" t="n">
        <v>95.32</v>
      </c>
      <c r="L128" s="11" t="n">
        <f aca="false">IFERROR(J128/F128,"")</f>
        <v>65.08</v>
      </c>
      <c r="M128" s="11" t="n">
        <v>65.08</v>
      </c>
      <c r="N128" s="11" t="n">
        <v>65.08</v>
      </c>
      <c r="O128" s="11" t="n">
        <f aca="false">IFERROR(K128/G128,"")</f>
        <v>95.32</v>
      </c>
      <c r="P128" s="11" t="n">
        <v>95.32</v>
      </c>
      <c r="Q128" s="11" t="n">
        <v>95.32</v>
      </c>
      <c r="R128" s="12" t="str">
        <f aca="false">IF(F128=0,"NON VALUTABILE",IF(H128=0,"OK","ANOMALIA"))</f>
        <v>OK</v>
      </c>
      <c r="S128" s="12" t="str">
        <f aca="false">IF(OR(F128=0,G128=0),"NON VALUTABILE",IF(P128&lt;=N128,"ANOMALIA","OK"))</f>
        <v>OK</v>
      </c>
      <c r="T128" s="12" t="str">
        <f aca="false">IF(F128=0,"NON VALUTABILE",IF(OR(R128="ANOMALIA",S128="ANOMALIA"),"ANOMALIA","OK"))</f>
        <v>OK</v>
      </c>
      <c r="U128" s="5" t="str">
        <f aca="false">IF(F128=0,"Scaricato ma non presente in questa fattura: puo venire da giacenza pregressa o da altro fornitore. Non conteggiato come anomalia.",IF(G128=0,"Acquistato e mai scaricato nel periodo. ","")&amp;IF(AND(G128&gt;0,H128&lt;&gt;0),"Quantita acquistata diversa da quantita scaricata. ","")&amp;IF(AND(G128&gt;0,P128&lt;=N128),"Almeno una vendita a prezzo pari o inferiore al costo di acquisto (confronta col. N con col. P). ",""))</f>
        <v/>
      </c>
      <c r="V128" s="5"/>
    </row>
    <row r="129" customFormat="false" ht="15" hidden="false" customHeight="false" outlineLevel="0" collapsed="false">
      <c r="A129" s="8" t="s">
        <v>553</v>
      </c>
      <c r="B129" s="8" t="s">
        <v>554</v>
      </c>
      <c r="C129" s="8" t="s">
        <v>555</v>
      </c>
      <c r="D129" s="5" t="s">
        <v>556</v>
      </c>
      <c r="E129" s="8" t="s">
        <v>59</v>
      </c>
      <c r="F129" s="9" t="n">
        <v>1</v>
      </c>
      <c r="G129" s="9" t="n">
        <v>1</v>
      </c>
      <c r="H129" s="9" t="n">
        <f aca="false">F129-G129</f>
        <v>0</v>
      </c>
      <c r="I129" s="9" t="n">
        <f aca="false">MAX(H129,0)</f>
        <v>0</v>
      </c>
      <c r="J129" s="10" t="n">
        <v>243.14</v>
      </c>
      <c r="K129" s="10" t="n">
        <v>295.08</v>
      </c>
      <c r="L129" s="11" t="n">
        <f aca="false">IFERROR(J129/F129,"")</f>
        <v>243.14</v>
      </c>
      <c r="M129" s="11" t="n">
        <v>243.14</v>
      </c>
      <c r="N129" s="11" t="n">
        <v>243.14</v>
      </c>
      <c r="O129" s="11" t="n">
        <f aca="false">IFERROR(K129/G129,"")</f>
        <v>295.08</v>
      </c>
      <c r="P129" s="11" t="n">
        <v>295.08</v>
      </c>
      <c r="Q129" s="11" t="n">
        <v>295.08</v>
      </c>
      <c r="R129" s="12" t="str">
        <f aca="false">IF(F129=0,"NON VALUTABILE",IF(H129=0,"OK","ANOMALIA"))</f>
        <v>OK</v>
      </c>
      <c r="S129" s="12" t="str">
        <f aca="false">IF(OR(F129=0,G129=0),"NON VALUTABILE",IF(P129&lt;=N129,"ANOMALIA","OK"))</f>
        <v>OK</v>
      </c>
      <c r="T129" s="12" t="str">
        <f aca="false">IF(F129=0,"NON VALUTABILE",IF(OR(R129="ANOMALIA",S129="ANOMALIA"),"ANOMALIA","OK"))</f>
        <v>OK</v>
      </c>
      <c r="U129" s="5" t="str">
        <f aca="false">IF(F129=0,"Scaricato ma non presente in questa fattura: puo venire da giacenza pregressa o da altro fornitore. Non conteggiato come anomalia.",IF(G129=0,"Acquistato e mai scaricato nel periodo. ","")&amp;IF(AND(G129&gt;0,H129&lt;&gt;0),"Quantita acquistata diversa da quantita scaricata. ","")&amp;IF(AND(G129&gt;0,P129&lt;=N129),"Almeno una vendita a prezzo pari o inferiore al costo di acquisto (confronta col. N con col. P). ",""))</f>
        <v/>
      </c>
      <c r="V129" s="5"/>
    </row>
    <row r="130" customFormat="false" ht="15" hidden="false" customHeight="false" outlineLevel="0" collapsed="false">
      <c r="A130" s="8" t="s">
        <v>557</v>
      </c>
      <c r="B130" s="8" t="s">
        <v>558</v>
      </c>
      <c r="C130" s="8" t="s">
        <v>559</v>
      </c>
      <c r="D130" s="5" t="s">
        <v>560</v>
      </c>
      <c r="E130" s="8" t="s">
        <v>59</v>
      </c>
      <c r="F130" s="9" t="n">
        <v>1</v>
      </c>
      <c r="G130" s="9" t="n">
        <v>1</v>
      </c>
      <c r="H130" s="9" t="n">
        <f aca="false">F130-G130</f>
        <v>0</v>
      </c>
      <c r="I130" s="9" t="n">
        <f aca="false">MAX(H130,0)</f>
        <v>0</v>
      </c>
      <c r="J130" s="10" t="n">
        <v>24.11</v>
      </c>
      <c r="K130" s="10" t="n">
        <v>36.95</v>
      </c>
      <c r="L130" s="11" t="n">
        <f aca="false">IFERROR(J130/F130,"")</f>
        <v>24.11</v>
      </c>
      <c r="M130" s="11" t="n">
        <v>24.11</v>
      </c>
      <c r="N130" s="11" t="n">
        <v>24.11</v>
      </c>
      <c r="O130" s="11" t="n">
        <f aca="false">IFERROR(K130/G130,"")</f>
        <v>36.95</v>
      </c>
      <c r="P130" s="11" t="n">
        <v>36.95</v>
      </c>
      <c r="Q130" s="11" t="n">
        <v>36.95</v>
      </c>
      <c r="R130" s="12" t="str">
        <f aca="false">IF(F130=0,"NON VALUTABILE",IF(H130=0,"OK","ANOMALIA"))</f>
        <v>OK</v>
      </c>
      <c r="S130" s="12" t="str">
        <f aca="false">IF(OR(F130=0,G130=0),"NON VALUTABILE",IF(P130&lt;=N130,"ANOMALIA","OK"))</f>
        <v>OK</v>
      </c>
      <c r="T130" s="12" t="str">
        <f aca="false">IF(F130=0,"NON VALUTABILE",IF(OR(R130="ANOMALIA",S130="ANOMALIA"),"ANOMALIA","OK"))</f>
        <v>OK</v>
      </c>
      <c r="U130" s="5" t="str">
        <f aca="false">IF(F130=0,"Scaricato ma non presente in questa fattura: puo venire da giacenza pregressa o da altro fornitore. Non conteggiato come anomalia.",IF(G130=0,"Acquistato e mai scaricato nel periodo. ","")&amp;IF(AND(G130&gt;0,H130&lt;&gt;0),"Quantita acquistata diversa da quantita scaricata. ","")&amp;IF(AND(G130&gt;0,P130&lt;=N130),"Almeno una vendita a prezzo pari o inferiore al costo di acquisto (confronta col. N con col. P). ",""))</f>
        <v/>
      </c>
      <c r="V130" s="5"/>
    </row>
    <row r="131" customFormat="false" ht="15" hidden="false" customHeight="false" outlineLevel="0" collapsed="false">
      <c r="A131" s="8" t="s">
        <v>561</v>
      </c>
      <c r="B131" s="8" t="s">
        <v>562</v>
      </c>
      <c r="C131" s="8" t="s">
        <v>563</v>
      </c>
      <c r="D131" s="5" t="s">
        <v>564</v>
      </c>
      <c r="E131" s="8" t="s">
        <v>59</v>
      </c>
      <c r="F131" s="9" t="n">
        <v>2</v>
      </c>
      <c r="G131" s="9" t="n">
        <v>1</v>
      </c>
      <c r="H131" s="9" t="n">
        <f aca="false">F131-G131</f>
        <v>1</v>
      </c>
      <c r="I131" s="9" t="n">
        <f aca="false">MAX(H131,0)</f>
        <v>1</v>
      </c>
      <c r="J131" s="10" t="n">
        <v>13.56</v>
      </c>
      <c r="K131" s="10" t="n">
        <v>13.28</v>
      </c>
      <c r="L131" s="11" t="n">
        <f aca="false">IFERROR(J131/F131,"")</f>
        <v>6.78</v>
      </c>
      <c r="M131" s="11" t="n">
        <v>6.78</v>
      </c>
      <c r="N131" s="11" t="n">
        <v>6.78</v>
      </c>
      <c r="O131" s="11" t="n">
        <f aca="false">IFERROR(K131/G131,"")</f>
        <v>13.28</v>
      </c>
      <c r="P131" s="11" t="n">
        <v>13.28</v>
      </c>
      <c r="Q131" s="11" t="n">
        <v>13.28</v>
      </c>
      <c r="R131" s="12" t="str">
        <f aca="false">IF(F131=0,"NON VALUTABILE",IF(H131=0,"OK","ANOMALIA"))</f>
        <v>ANOMALIA</v>
      </c>
      <c r="S131" s="12" t="str">
        <f aca="false">IF(OR(F131=0,G131=0),"NON VALUTABILE",IF(P131&lt;=N131,"ANOMALIA","OK"))</f>
        <v>OK</v>
      </c>
      <c r="T131" s="12" t="str">
        <f aca="false">IF(F131=0,"NON VALUTABILE",IF(OR(R131="ANOMALIA",S131="ANOMALIA"),"ANOMALIA","OK"))</f>
        <v>ANOMALIA</v>
      </c>
      <c r="U131" s="5" t="str">
        <f aca="false">IF(F131=0,"Scaricato ma non presente in questa fattura: puo venire da giacenza pregressa o da altro fornitore. Non conteggiato come anomalia.",IF(G131=0,"Acquistato e mai scaricato nel periodo. ","")&amp;IF(AND(G131&gt;0,H131&lt;&gt;0),"Quantita acquistata diversa da quantita scaricata. ","")&amp;IF(AND(G131&gt;0,P131&lt;=N131),"Almeno una vendita a prezzo pari o inferiore al costo di acquisto (confronta col. N con col. P). ",""))</f>
        <v>Quantita acquistata diversa da quantita scaricata. </v>
      </c>
      <c r="V131" s="5"/>
    </row>
    <row r="132" customFormat="false" ht="15" hidden="false" customHeight="false" outlineLevel="0" collapsed="false">
      <c r="A132" s="8" t="s">
        <v>565</v>
      </c>
      <c r="B132" s="8" t="s">
        <v>566</v>
      </c>
      <c r="C132" s="8" t="s">
        <v>567</v>
      </c>
      <c r="D132" s="5" t="s">
        <v>568</v>
      </c>
      <c r="E132" s="8" t="s">
        <v>59</v>
      </c>
      <c r="F132" s="9" t="n">
        <v>5</v>
      </c>
      <c r="G132" s="9" t="n">
        <v>2</v>
      </c>
      <c r="H132" s="9" t="n">
        <f aca="false">F132-G132</f>
        <v>3</v>
      </c>
      <c r="I132" s="9" t="n">
        <f aca="false">MAX(H132,0)</f>
        <v>3</v>
      </c>
      <c r="J132" s="10" t="n">
        <v>44.95</v>
      </c>
      <c r="K132" s="10" t="n">
        <v>25.16</v>
      </c>
      <c r="L132" s="11" t="n">
        <f aca="false">IFERROR(J132/F132,"")</f>
        <v>8.99</v>
      </c>
      <c r="M132" s="11" t="n">
        <v>8.99</v>
      </c>
      <c r="N132" s="11" t="n">
        <v>8.99</v>
      </c>
      <c r="O132" s="11" t="n">
        <f aca="false">IFERROR(K132/G132,"")</f>
        <v>12.58</v>
      </c>
      <c r="P132" s="11" t="n">
        <v>12.58</v>
      </c>
      <c r="Q132" s="11" t="n">
        <v>12.58</v>
      </c>
      <c r="R132" s="12" t="str">
        <f aca="false">IF(F132=0,"NON VALUTABILE",IF(H132=0,"OK","ANOMALIA"))</f>
        <v>ANOMALIA</v>
      </c>
      <c r="S132" s="12" t="str">
        <f aca="false">IF(OR(F132=0,G132=0),"NON VALUTABILE",IF(P132&lt;=N132,"ANOMALIA","OK"))</f>
        <v>OK</v>
      </c>
      <c r="T132" s="12" t="str">
        <f aca="false">IF(F132=0,"NON VALUTABILE",IF(OR(R132="ANOMALIA",S132="ANOMALIA"),"ANOMALIA","OK"))</f>
        <v>ANOMALIA</v>
      </c>
      <c r="U132" s="5" t="str">
        <f aca="false">IF(F132=0,"Scaricato ma non presente in questa fattura: puo venire da giacenza pregressa o da altro fornitore. Non conteggiato come anomalia.",IF(G132=0,"Acquistato e mai scaricato nel periodo. ","")&amp;IF(AND(G132&gt;0,H132&lt;&gt;0),"Quantita acquistata diversa da quantita scaricata. ","")&amp;IF(AND(G132&gt;0,P132&lt;=N132),"Almeno una vendita a prezzo pari o inferiore al costo di acquisto (confronta col. N con col. P). ",""))</f>
        <v>Quantita acquistata diversa da quantita scaricata. </v>
      </c>
      <c r="V132" s="5"/>
    </row>
    <row r="133" customFormat="false" ht="15" hidden="false" customHeight="false" outlineLevel="0" collapsed="false">
      <c r="A133" s="8" t="s">
        <v>569</v>
      </c>
      <c r="B133" s="8" t="s">
        <v>570</v>
      </c>
      <c r="C133" s="8" t="s">
        <v>571</v>
      </c>
      <c r="D133" s="5" t="s">
        <v>572</v>
      </c>
      <c r="E133" s="8" t="s">
        <v>59</v>
      </c>
      <c r="F133" s="9" t="n">
        <v>1</v>
      </c>
      <c r="G133" s="9" t="n">
        <v>1</v>
      </c>
      <c r="H133" s="9" t="n">
        <f aca="false">F133-G133</f>
        <v>0</v>
      </c>
      <c r="I133" s="9" t="n">
        <f aca="false">MAX(H133,0)</f>
        <v>0</v>
      </c>
      <c r="J133" s="10" t="n">
        <v>9.12</v>
      </c>
      <c r="K133" s="10" t="n">
        <v>11.36</v>
      </c>
      <c r="L133" s="11" t="n">
        <f aca="false">IFERROR(J133/F133,"")</f>
        <v>9.12</v>
      </c>
      <c r="M133" s="11" t="n">
        <v>9.12</v>
      </c>
      <c r="N133" s="11" t="n">
        <v>9.12</v>
      </c>
      <c r="O133" s="11" t="n">
        <f aca="false">IFERROR(K133/G133,"")</f>
        <v>11.36</v>
      </c>
      <c r="P133" s="11" t="n">
        <v>11.36</v>
      </c>
      <c r="Q133" s="11" t="n">
        <v>11.36</v>
      </c>
      <c r="R133" s="12" t="str">
        <f aca="false">IF(F133=0,"NON VALUTABILE",IF(H133=0,"OK","ANOMALIA"))</f>
        <v>OK</v>
      </c>
      <c r="S133" s="12" t="str">
        <f aca="false">IF(OR(F133=0,G133=0),"NON VALUTABILE",IF(P133&lt;=N133,"ANOMALIA","OK"))</f>
        <v>OK</v>
      </c>
      <c r="T133" s="12" t="str">
        <f aca="false">IF(F133=0,"NON VALUTABILE",IF(OR(R133="ANOMALIA",S133="ANOMALIA"),"ANOMALIA","OK"))</f>
        <v>OK</v>
      </c>
      <c r="U133" s="5" t="str">
        <f aca="false">IF(F133=0,"Scaricato ma non presente in questa fattura: puo venire da giacenza pregressa o da altro fornitore. Non conteggiato come anomalia.",IF(G133=0,"Acquistato e mai scaricato nel periodo. ","")&amp;IF(AND(G133&gt;0,H133&lt;&gt;0),"Quantita acquistata diversa da quantita scaricata. ","")&amp;IF(AND(G133&gt;0,P133&lt;=N133),"Almeno una vendita a prezzo pari o inferiore al costo di acquisto (confronta col. N con col. P). ",""))</f>
        <v/>
      </c>
      <c r="V133" s="5"/>
    </row>
    <row r="134" customFormat="false" ht="15" hidden="false" customHeight="false" outlineLevel="0" collapsed="false">
      <c r="A134" s="8" t="s">
        <v>573</v>
      </c>
      <c r="B134" s="8" t="s">
        <v>574</v>
      </c>
      <c r="C134" s="8" t="s">
        <v>575</v>
      </c>
      <c r="D134" s="5" t="s">
        <v>576</v>
      </c>
      <c r="E134" s="8" t="s">
        <v>59</v>
      </c>
      <c r="F134" s="9" t="n">
        <v>2</v>
      </c>
      <c r="G134" s="9" t="n">
        <v>1</v>
      </c>
      <c r="H134" s="9" t="n">
        <f aca="false">F134-G134</f>
        <v>1</v>
      </c>
      <c r="I134" s="9" t="n">
        <f aca="false">MAX(H134,0)</f>
        <v>1</v>
      </c>
      <c r="J134" s="10" t="n">
        <v>15.36</v>
      </c>
      <c r="K134" s="10" t="n">
        <v>10.52</v>
      </c>
      <c r="L134" s="11" t="n">
        <f aca="false">IFERROR(J134/F134,"")</f>
        <v>7.68</v>
      </c>
      <c r="M134" s="11" t="n">
        <v>7.68</v>
      </c>
      <c r="N134" s="11" t="n">
        <v>7.68</v>
      </c>
      <c r="O134" s="11" t="n">
        <f aca="false">IFERROR(K134/G134,"")</f>
        <v>10.52</v>
      </c>
      <c r="P134" s="11" t="n">
        <v>10.52</v>
      </c>
      <c r="Q134" s="11" t="n">
        <v>10.52</v>
      </c>
      <c r="R134" s="12" t="str">
        <f aca="false">IF(F134=0,"NON VALUTABILE",IF(H134=0,"OK","ANOMALIA"))</f>
        <v>ANOMALIA</v>
      </c>
      <c r="S134" s="12" t="str">
        <f aca="false">IF(OR(F134=0,G134=0),"NON VALUTABILE",IF(P134&lt;=N134,"ANOMALIA","OK"))</f>
        <v>OK</v>
      </c>
      <c r="T134" s="12" t="str">
        <f aca="false">IF(F134=0,"NON VALUTABILE",IF(OR(R134="ANOMALIA",S134="ANOMALIA"),"ANOMALIA","OK"))</f>
        <v>ANOMALIA</v>
      </c>
      <c r="U134" s="5" t="str">
        <f aca="false">IF(F134=0,"Scaricato ma non presente in questa fattura: puo venire da giacenza pregressa o da altro fornitore. Non conteggiato come anomalia.",IF(G134=0,"Acquistato e mai scaricato nel periodo. ","")&amp;IF(AND(G134&gt;0,H134&lt;&gt;0),"Quantita acquistata diversa da quantita scaricata. ","")&amp;IF(AND(G134&gt;0,P134&lt;=N134),"Almeno una vendita a prezzo pari o inferiore al costo di acquisto (confronta col. N con col. P). ",""))</f>
        <v>Quantita acquistata diversa da quantita scaricata. </v>
      </c>
      <c r="V134" s="5"/>
    </row>
    <row r="135" customFormat="false" ht="23.85" hidden="false" customHeight="false" outlineLevel="0" collapsed="false">
      <c r="A135" s="8" t="s">
        <v>577</v>
      </c>
      <c r="B135" s="8" t="s">
        <v>578</v>
      </c>
      <c r="C135" s="8" t="s">
        <v>579</v>
      </c>
      <c r="D135" s="5" t="s">
        <v>580</v>
      </c>
      <c r="E135" s="8" t="s">
        <v>59</v>
      </c>
      <c r="F135" s="9" t="n">
        <v>3</v>
      </c>
      <c r="G135" s="9" t="n">
        <v>1</v>
      </c>
      <c r="H135" s="9" t="n">
        <f aca="false">F135-G135</f>
        <v>2</v>
      </c>
      <c r="I135" s="9" t="n">
        <f aca="false">MAX(H135,0)</f>
        <v>2</v>
      </c>
      <c r="J135" s="10" t="n">
        <v>36.73</v>
      </c>
      <c r="K135" s="10" t="n">
        <v>15.88</v>
      </c>
      <c r="L135" s="11" t="n">
        <f aca="false">IFERROR(J135/F135,"")</f>
        <v>12.2433333333333</v>
      </c>
      <c r="M135" s="11" t="n">
        <v>12.24</v>
      </c>
      <c r="N135" s="11" t="n">
        <v>12.245</v>
      </c>
      <c r="O135" s="11" t="n">
        <f aca="false">IFERROR(K135/G135,"")</f>
        <v>15.88</v>
      </c>
      <c r="P135" s="11" t="n">
        <v>15.88</v>
      </c>
      <c r="Q135" s="11" t="n">
        <v>15.88</v>
      </c>
      <c r="R135" s="12" t="str">
        <f aca="false">IF(F135=0,"NON VALUTABILE",IF(H135=0,"OK","ANOMALIA"))</f>
        <v>ANOMALIA</v>
      </c>
      <c r="S135" s="12" t="str">
        <f aca="false">IF(OR(F135=0,G135=0),"NON VALUTABILE",IF(P135&lt;=N135,"ANOMALIA","OK"))</f>
        <v>OK</v>
      </c>
      <c r="T135" s="12" t="str">
        <f aca="false">IF(F135=0,"NON VALUTABILE",IF(OR(R135="ANOMALIA",S135="ANOMALIA"),"ANOMALIA","OK"))</f>
        <v>ANOMALIA</v>
      </c>
      <c r="U135" s="5" t="str">
        <f aca="false">IF(F135=0,"Scaricato ma non presente in questa fattura: puo venire da giacenza pregressa o da altro fornitore. Non conteggiato come anomalia.",IF(G135=0,"Acquistato e mai scaricato nel periodo. ","")&amp;IF(AND(G135&gt;0,H135&lt;&gt;0),"Quantita acquistata diversa da quantita scaricata. ","")&amp;IF(AND(G135&gt;0,P135&lt;=N135),"Almeno una vendita a prezzo pari o inferiore al costo di acquisto (confronta col. N con col. P). ",""))</f>
        <v>Quantita acquistata diversa da quantita scaricata. </v>
      </c>
      <c r="V135" s="5" t="s">
        <v>581</v>
      </c>
    </row>
    <row r="136" customFormat="false" ht="15" hidden="false" customHeight="false" outlineLevel="0" collapsed="false">
      <c r="A136" s="8" t="s">
        <v>582</v>
      </c>
      <c r="B136" s="8" t="s">
        <v>583</v>
      </c>
      <c r="C136" s="8" t="s">
        <v>584</v>
      </c>
      <c r="D136" s="5" t="s">
        <v>585</v>
      </c>
      <c r="E136" s="8" t="s">
        <v>59</v>
      </c>
      <c r="F136" s="9" t="n">
        <v>1</v>
      </c>
      <c r="G136" s="9" t="n">
        <v>1</v>
      </c>
      <c r="H136" s="9" t="n">
        <f aca="false">F136-G136</f>
        <v>0</v>
      </c>
      <c r="I136" s="9" t="n">
        <f aca="false">MAX(H136,0)</f>
        <v>0</v>
      </c>
      <c r="J136" s="10" t="n">
        <v>7.53</v>
      </c>
      <c r="K136" s="10" t="n">
        <v>9.26</v>
      </c>
      <c r="L136" s="11" t="n">
        <f aca="false">IFERROR(J136/F136,"")</f>
        <v>7.53</v>
      </c>
      <c r="M136" s="11" t="n">
        <v>7.53</v>
      </c>
      <c r="N136" s="11" t="n">
        <v>7.53</v>
      </c>
      <c r="O136" s="11" t="n">
        <f aca="false">IFERROR(K136/G136,"")</f>
        <v>9.26</v>
      </c>
      <c r="P136" s="11" t="n">
        <v>9.26</v>
      </c>
      <c r="Q136" s="11" t="n">
        <v>9.26</v>
      </c>
      <c r="R136" s="12" t="str">
        <f aca="false">IF(F136=0,"NON VALUTABILE",IF(H136=0,"OK","ANOMALIA"))</f>
        <v>OK</v>
      </c>
      <c r="S136" s="12" t="str">
        <f aca="false">IF(OR(F136=0,G136=0),"NON VALUTABILE",IF(P136&lt;=N136,"ANOMALIA","OK"))</f>
        <v>OK</v>
      </c>
      <c r="T136" s="12" t="str">
        <f aca="false">IF(F136=0,"NON VALUTABILE",IF(OR(R136="ANOMALIA",S136="ANOMALIA"),"ANOMALIA","OK"))</f>
        <v>OK</v>
      </c>
      <c r="U136" s="5" t="str">
        <f aca="false">IF(F136=0,"Scaricato ma non presente in questa fattura: puo venire da giacenza pregressa o da altro fornitore. Non conteggiato come anomalia.",IF(G136=0,"Acquistato e mai scaricato nel periodo. ","")&amp;IF(AND(G136&gt;0,H136&lt;&gt;0),"Quantita acquistata diversa da quantita scaricata. ","")&amp;IF(AND(G136&gt;0,P136&lt;=N136),"Almeno una vendita a prezzo pari o inferiore al costo di acquisto (confronta col. N con col. P). ",""))</f>
        <v/>
      </c>
      <c r="V136" s="5"/>
    </row>
    <row r="137" customFormat="false" ht="15" hidden="false" customHeight="false" outlineLevel="0" collapsed="false">
      <c r="A137" s="8" t="s">
        <v>586</v>
      </c>
      <c r="B137" s="8" t="s">
        <v>587</v>
      </c>
      <c r="C137" s="8" t="s">
        <v>588</v>
      </c>
      <c r="D137" s="5" t="s">
        <v>589</v>
      </c>
      <c r="E137" s="8" t="s">
        <v>59</v>
      </c>
      <c r="F137" s="9" t="n">
        <v>1</v>
      </c>
      <c r="G137" s="9" t="n">
        <v>1</v>
      </c>
      <c r="H137" s="9" t="n">
        <f aca="false">F137-G137</f>
        <v>0</v>
      </c>
      <c r="I137" s="9" t="n">
        <f aca="false">MAX(H137,0)</f>
        <v>0</v>
      </c>
      <c r="J137" s="10" t="n">
        <v>4.05</v>
      </c>
      <c r="K137" s="10" t="n">
        <v>7.93</v>
      </c>
      <c r="L137" s="11" t="n">
        <f aca="false">IFERROR(J137/F137,"")</f>
        <v>4.05</v>
      </c>
      <c r="M137" s="11" t="n">
        <v>4.05</v>
      </c>
      <c r="N137" s="11" t="n">
        <v>4.05</v>
      </c>
      <c r="O137" s="11" t="n">
        <f aca="false">IFERROR(K137/G137,"")</f>
        <v>7.93</v>
      </c>
      <c r="P137" s="11" t="n">
        <v>7.93</v>
      </c>
      <c r="Q137" s="11" t="n">
        <v>7.93</v>
      </c>
      <c r="R137" s="12" t="str">
        <f aca="false">IF(F137=0,"NON VALUTABILE",IF(H137=0,"OK","ANOMALIA"))</f>
        <v>OK</v>
      </c>
      <c r="S137" s="12" t="str">
        <f aca="false">IF(OR(F137=0,G137=0),"NON VALUTABILE",IF(P137&lt;=N137,"ANOMALIA","OK"))</f>
        <v>OK</v>
      </c>
      <c r="T137" s="12" t="str">
        <f aca="false">IF(F137=0,"NON VALUTABILE",IF(OR(R137="ANOMALIA",S137="ANOMALIA"),"ANOMALIA","OK"))</f>
        <v>OK</v>
      </c>
      <c r="U137" s="5" t="str">
        <f aca="false">IF(F137=0,"Scaricato ma non presente in questa fattura: puo venire da giacenza pregressa o da altro fornitore. Non conteggiato come anomalia.",IF(G137=0,"Acquistato e mai scaricato nel periodo. ","")&amp;IF(AND(G137&gt;0,H137&lt;&gt;0),"Quantita acquistata diversa da quantita scaricata. ","")&amp;IF(AND(G137&gt;0,P137&lt;=N137),"Almeno una vendita a prezzo pari o inferiore al costo di acquisto (confronta col. N con col. P). ",""))</f>
        <v/>
      </c>
      <c r="V137" s="5"/>
    </row>
    <row r="138" customFormat="false" ht="15" hidden="false" customHeight="false" outlineLevel="0" collapsed="false">
      <c r="A138" s="8" t="s">
        <v>590</v>
      </c>
      <c r="B138" s="8" t="s">
        <v>591</v>
      </c>
      <c r="C138" s="8" t="s">
        <v>592</v>
      </c>
      <c r="D138" s="5" t="s">
        <v>593</v>
      </c>
      <c r="E138" s="8" t="s">
        <v>59</v>
      </c>
      <c r="F138" s="9" t="n">
        <v>1</v>
      </c>
      <c r="G138" s="9" t="n">
        <v>2</v>
      </c>
      <c r="H138" s="9" t="n">
        <f aca="false">F138-G138</f>
        <v>-1</v>
      </c>
      <c r="I138" s="9" t="n">
        <f aca="false">MAX(H138,0)</f>
        <v>0</v>
      </c>
      <c r="J138" s="10" t="n">
        <v>10.42</v>
      </c>
      <c r="K138" s="10" t="n">
        <v>25.46</v>
      </c>
      <c r="L138" s="11" t="n">
        <f aca="false">IFERROR(J138/F138,"")</f>
        <v>10.42</v>
      </c>
      <c r="M138" s="11" t="n">
        <v>10.42</v>
      </c>
      <c r="N138" s="11" t="n">
        <v>10.42</v>
      </c>
      <c r="O138" s="11" t="n">
        <f aca="false">IFERROR(K138/G138,"")</f>
        <v>12.73</v>
      </c>
      <c r="P138" s="11" t="n">
        <v>12.73</v>
      </c>
      <c r="Q138" s="11" t="n">
        <v>12.73</v>
      </c>
      <c r="R138" s="12" t="str">
        <f aca="false">IF(F138=0,"NON VALUTABILE",IF(H138=0,"OK","ANOMALIA"))</f>
        <v>ANOMALIA</v>
      </c>
      <c r="S138" s="12" t="str">
        <f aca="false">IF(OR(F138=0,G138=0),"NON VALUTABILE",IF(P138&lt;=N138,"ANOMALIA","OK"))</f>
        <v>OK</v>
      </c>
      <c r="T138" s="12" t="str">
        <f aca="false">IF(F138=0,"NON VALUTABILE",IF(OR(R138="ANOMALIA",S138="ANOMALIA"),"ANOMALIA","OK"))</f>
        <v>ANOMALIA</v>
      </c>
      <c r="U138" s="5" t="str">
        <f aca="false">IF(F138=0,"Scaricato ma non presente in questa fattura: puo venire da giacenza pregressa o da altro fornitore. Non conteggiato come anomalia.",IF(G138=0,"Acquistato e mai scaricato nel periodo. ","")&amp;IF(AND(G138&gt;0,H138&lt;&gt;0),"Quantita acquistata diversa da quantita scaricata. ","")&amp;IF(AND(G138&gt;0,P138&lt;=N138),"Almeno una vendita a prezzo pari o inferiore al costo di acquisto (confronta col. N con col. P). ",""))</f>
        <v>Quantita acquistata diversa da quantita scaricata. </v>
      </c>
      <c r="V138" s="5"/>
    </row>
    <row r="139" customFormat="false" ht="15" hidden="false" customHeight="false" outlineLevel="0" collapsed="false">
      <c r="A139" s="8" t="s">
        <v>594</v>
      </c>
      <c r="B139" s="8" t="s">
        <v>595</v>
      </c>
      <c r="C139" s="8" t="s">
        <v>596</v>
      </c>
      <c r="D139" s="5" t="s">
        <v>597</v>
      </c>
      <c r="E139" s="8" t="s">
        <v>59</v>
      </c>
      <c r="F139" s="9" t="n">
        <v>1</v>
      </c>
      <c r="G139" s="9" t="n">
        <v>1</v>
      </c>
      <c r="H139" s="9" t="n">
        <f aca="false">F139-G139</f>
        <v>0</v>
      </c>
      <c r="I139" s="9" t="n">
        <f aca="false">MAX(H139,0)</f>
        <v>0</v>
      </c>
      <c r="J139" s="10" t="n">
        <v>10.78</v>
      </c>
      <c r="K139" s="10" t="n">
        <v>11.9</v>
      </c>
      <c r="L139" s="11" t="n">
        <f aca="false">IFERROR(J139/F139,"")</f>
        <v>10.78</v>
      </c>
      <c r="M139" s="11" t="n">
        <v>10.78</v>
      </c>
      <c r="N139" s="11" t="n">
        <v>10.78</v>
      </c>
      <c r="O139" s="11" t="n">
        <f aca="false">IFERROR(K139/G139,"")</f>
        <v>11.9</v>
      </c>
      <c r="P139" s="11" t="n">
        <v>11.9</v>
      </c>
      <c r="Q139" s="11" t="n">
        <v>11.9</v>
      </c>
      <c r="R139" s="12" t="str">
        <f aca="false">IF(F139=0,"NON VALUTABILE",IF(H139=0,"OK","ANOMALIA"))</f>
        <v>OK</v>
      </c>
      <c r="S139" s="12" t="str">
        <f aca="false">IF(OR(F139=0,G139=0),"NON VALUTABILE",IF(P139&lt;=N139,"ANOMALIA","OK"))</f>
        <v>OK</v>
      </c>
      <c r="T139" s="12" t="str">
        <f aca="false">IF(F139=0,"NON VALUTABILE",IF(OR(R139="ANOMALIA",S139="ANOMALIA"),"ANOMALIA","OK"))</f>
        <v>OK</v>
      </c>
      <c r="U139" s="5" t="str">
        <f aca="false">IF(F139=0,"Scaricato ma non presente in questa fattura: puo venire da giacenza pregressa o da altro fornitore. Non conteggiato come anomalia.",IF(G139=0,"Acquistato e mai scaricato nel periodo. ","")&amp;IF(AND(G139&gt;0,H139&lt;&gt;0),"Quantita acquistata diversa da quantita scaricata. ","")&amp;IF(AND(G139&gt;0,P139&lt;=N139),"Almeno una vendita a prezzo pari o inferiore al costo di acquisto (confronta col. N con col. P). ",""))</f>
        <v/>
      </c>
      <c r="V139" s="5"/>
    </row>
    <row r="140" customFormat="false" ht="15" hidden="false" customHeight="false" outlineLevel="0" collapsed="false">
      <c r="A140" s="8" t="s">
        <v>598</v>
      </c>
      <c r="B140" s="8" t="s">
        <v>599</v>
      </c>
      <c r="C140" s="8" t="s">
        <v>600</v>
      </c>
      <c r="D140" s="5" t="s">
        <v>601</v>
      </c>
      <c r="E140" s="8" t="s">
        <v>59</v>
      </c>
      <c r="F140" s="9" t="n">
        <v>1</v>
      </c>
      <c r="G140" s="9" t="n">
        <v>1</v>
      </c>
      <c r="H140" s="9" t="n">
        <f aca="false">F140-G140</f>
        <v>0</v>
      </c>
      <c r="I140" s="9" t="n">
        <f aca="false">MAX(H140,0)</f>
        <v>0</v>
      </c>
      <c r="J140" s="10" t="n">
        <v>6.84</v>
      </c>
      <c r="K140" s="10" t="n">
        <v>9.74</v>
      </c>
      <c r="L140" s="11" t="n">
        <f aca="false">IFERROR(J140/F140,"")</f>
        <v>6.84</v>
      </c>
      <c r="M140" s="11" t="n">
        <v>6.84</v>
      </c>
      <c r="N140" s="11" t="n">
        <v>6.84</v>
      </c>
      <c r="O140" s="11" t="n">
        <f aca="false">IFERROR(K140/G140,"")</f>
        <v>9.74</v>
      </c>
      <c r="P140" s="11" t="n">
        <v>9.74</v>
      </c>
      <c r="Q140" s="11" t="n">
        <v>9.74</v>
      </c>
      <c r="R140" s="12" t="str">
        <f aca="false">IF(F140=0,"NON VALUTABILE",IF(H140=0,"OK","ANOMALIA"))</f>
        <v>OK</v>
      </c>
      <c r="S140" s="12" t="str">
        <f aca="false">IF(OR(F140=0,G140=0),"NON VALUTABILE",IF(P140&lt;=N140,"ANOMALIA","OK"))</f>
        <v>OK</v>
      </c>
      <c r="T140" s="12" t="str">
        <f aca="false">IF(F140=0,"NON VALUTABILE",IF(OR(R140="ANOMALIA",S140="ANOMALIA"),"ANOMALIA","OK"))</f>
        <v>OK</v>
      </c>
      <c r="U140" s="5" t="str">
        <f aca="false">IF(F140=0,"Scaricato ma non presente in questa fattura: puo venire da giacenza pregressa o da altro fornitore. Non conteggiato come anomalia.",IF(G140=0,"Acquistato e mai scaricato nel periodo. ","")&amp;IF(AND(G140&gt;0,H140&lt;&gt;0),"Quantita acquistata diversa da quantita scaricata. ","")&amp;IF(AND(G140&gt;0,P140&lt;=N140),"Almeno una vendita a prezzo pari o inferiore al costo di acquisto (confronta col. N con col. P). ",""))</f>
        <v/>
      </c>
      <c r="V140" s="5"/>
    </row>
    <row r="141" customFormat="false" ht="23.85" hidden="false" customHeight="false" outlineLevel="0" collapsed="false">
      <c r="A141" s="8" t="s">
        <v>602</v>
      </c>
      <c r="B141" s="8" t="s">
        <v>603</v>
      </c>
      <c r="C141" s="8" t="s">
        <v>604</v>
      </c>
      <c r="D141" s="5" t="s">
        <v>605</v>
      </c>
      <c r="E141" s="8" t="s">
        <v>59</v>
      </c>
      <c r="F141" s="9" t="n">
        <v>1</v>
      </c>
      <c r="G141" s="9" t="n">
        <v>1</v>
      </c>
      <c r="H141" s="9" t="n">
        <f aca="false">F141-G141</f>
        <v>0</v>
      </c>
      <c r="I141" s="9" t="n">
        <f aca="false">MAX(H141,0)</f>
        <v>0</v>
      </c>
      <c r="J141" s="10" t="n">
        <v>10.89</v>
      </c>
      <c r="K141" s="10" t="n">
        <v>10.28</v>
      </c>
      <c r="L141" s="11" t="n">
        <f aca="false">IFERROR(J141/F141,"")</f>
        <v>10.89</v>
      </c>
      <c r="M141" s="11" t="n">
        <v>10.89</v>
      </c>
      <c r="N141" s="11" t="n">
        <v>10.89</v>
      </c>
      <c r="O141" s="11" t="n">
        <f aca="false">IFERROR(K141/G141,"")</f>
        <v>10.28</v>
      </c>
      <c r="P141" s="11" t="n">
        <v>10.28</v>
      </c>
      <c r="Q141" s="11" t="n">
        <v>10.28</v>
      </c>
      <c r="R141" s="12" t="str">
        <f aca="false">IF(F141=0,"NON VALUTABILE",IF(H141=0,"OK","ANOMALIA"))</f>
        <v>OK</v>
      </c>
      <c r="S141" s="12" t="str">
        <f aca="false">IF(OR(F141=0,G141=0),"NON VALUTABILE",IF(P141&lt;=N141,"ANOMALIA","OK"))</f>
        <v>ANOMALIA</v>
      </c>
      <c r="T141" s="12" t="str">
        <f aca="false">IF(F141=0,"NON VALUTABILE",IF(OR(R141="ANOMALIA",S141="ANOMALIA"),"ANOMALIA","OK"))</f>
        <v>ANOMALIA</v>
      </c>
      <c r="U141" s="5" t="str">
        <f aca="false">IF(F141=0,"Scaricato ma non presente in questa fattura: puo venire da giacenza pregressa o da altro fornitore. Non conteggiato come anomalia.",IF(G141=0,"Acquistato e mai scaricato nel periodo. ","")&amp;IF(AND(G141&gt;0,H141&lt;&gt;0),"Quantita acquistata diversa da quantita scaricata. ","")&amp;IF(AND(G141&gt;0,P141&lt;=N141),"Almeno una vendita a prezzo pari o inferiore al costo di acquisto (confronta col. N con col. P). ",""))</f>
        <v>Almeno una vendita a prezzo pari o inferiore al costo di acquisto (confronta col. N con col. P). </v>
      </c>
      <c r="V141" s="5"/>
    </row>
    <row r="142" customFormat="false" ht="15" hidden="false" customHeight="false" outlineLevel="0" collapsed="false">
      <c r="A142" s="8" t="s">
        <v>606</v>
      </c>
      <c r="B142" s="8" t="s">
        <v>607</v>
      </c>
      <c r="C142" s="8" t="s">
        <v>608</v>
      </c>
      <c r="D142" s="5" t="s">
        <v>609</v>
      </c>
      <c r="E142" s="8" t="s">
        <v>59</v>
      </c>
      <c r="F142" s="9" t="n">
        <v>1</v>
      </c>
      <c r="G142" s="9" t="n">
        <v>1</v>
      </c>
      <c r="H142" s="9" t="n">
        <f aca="false">F142-G142</f>
        <v>0</v>
      </c>
      <c r="I142" s="9" t="n">
        <f aca="false">MAX(H142,0)</f>
        <v>0</v>
      </c>
      <c r="J142" s="10" t="n">
        <v>10.56</v>
      </c>
      <c r="K142" s="10" t="n">
        <v>10.84</v>
      </c>
      <c r="L142" s="11" t="n">
        <f aca="false">IFERROR(J142/F142,"")</f>
        <v>10.56</v>
      </c>
      <c r="M142" s="11" t="n">
        <v>10.56</v>
      </c>
      <c r="N142" s="11" t="n">
        <v>10.56</v>
      </c>
      <c r="O142" s="11" t="n">
        <f aca="false">IFERROR(K142/G142,"")</f>
        <v>10.84</v>
      </c>
      <c r="P142" s="11" t="n">
        <v>10.84</v>
      </c>
      <c r="Q142" s="11" t="n">
        <v>10.84</v>
      </c>
      <c r="R142" s="12" t="str">
        <f aca="false">IF(F142=0,"NON VALUTABILE",IF(H142=0,"OK","ANOMALIA"))</f>
        <v>OK</v>
      </c>
      <c r="S142" s="12" t="str">
        <f aca="false">IF(OR(F142=0,G142=0),"NON VALUTABILE",IF(P142&lt;=N142,"ANOMALIA","OK"))</f>
        <v>OK</v>
      </c>
      <c r="T142" s="12" t="str">
        <f aca="false">IF(F142=0,"NON VALUTABILE",IF(OR(R142="ANOMALIA",S142="ANOMALIA"),"ANOMALIA","OK"))</f>
        <v>OK</v>
      </c>
      <c r="U142" s="5" t="str">
        <f aca="false">IF(F142=0,"Scaricato ma non presente in questa fattura: puo venire da giacenza pregressa o da altro fornitore. Non conteggiato come anomalia.",IF(G142=0,"Acquistato e mai scaricato nel periodo. ","")&amp;IF(AND(G142&gt;0,H142&lt;&gt;0),"Quantita acquistata diversa da quantita scaricata. ","")&amp;IF(AND(G142&gt;0,P142&lt;=N142),"Almeno una vendita a prezzo pari o inferiore al costo di acquisto (confronta col. N con col. P). ",""))</f>
        <v/>
      </c>
      <c r="V142" s="5"/>
    </row>
    <row r="143" customFormat="false" ht="15" hidden="false" customHeight="false" outlineLevel="0" collapsed="false">
      <c r="A143" s="8" t="s">
        <v>610</v>
      </c>
      <c r="B143" s="8" t="s">
        <v>611</v>
      </c>
      <c r="C143" s="8" t="s">
        <v>612</v>
      </c>
      <c r="D143" s="5" t="s">
        <v>613</v>
      </c>
      <c r="E143" s="8" t="s">
        <v>59</v>
      </c>
      <c r="F143" s="9" t="n">
        <v>2</v>
      </c>
      <c r="G143" s="9" t="n">
        <v>1</v>
      </c>
      <c r="H143" s="9" t="n">
        <f aca="false">F143-G143</f>
        <v>1</v>
      </c>
      <c r="I143" s="9" t="n">
        <f aca="false">MAX(H143,0)</f>
        <v>1</v>
      </c>
      <c r="J143" s="10" t="n">
        <v>21.78</v>
      </c>
      <c r="K143" s="10" t="n">
        <v>13.74</v>
      </c>
      <c r="L143" s="11" t="n">
        <f aca="false">IFERROR(J143/F143,"")</f>
        <v>10.89</v>
      </c>
      <c r="M143" s="11" t="n">
        <v>10.89</v>
      </c>
      <c r="N143" s="11" t="n">
        <v>10.89</v>
      </c>
      <c r="O143" s="11" t="n">
        <f aca="false">IFERROR(K143/G143,"")</f>
        <v>13.74</v>
      </c>
      <c r="P143" s="11" t="n">
        <v>13.74</v>
      </c>
      <c r="Q143" s="11" t="n">
        <v>13.74</v>
      </c>
      <c r="R143" s="12" t="str">
        <f aca="false">IF(F143=0,"NON VALUTABILE",IF(H143=0,"OK","ANOMALIA"))</f>
        <v>ANOMALIA</v>
      </c>
      <c r="S143" s="12" t="str">
        <f aca="false">IF(OR(F143=0,G143=0),"NON VALUTABILE",IF(P143&lt;=N143,"ANOMALIA","OK"))</f>
        <v>OK</v>
      </c>
      <c r="T143" s="12" t="str">
        <f aca="false">IF(F143=0,"NON VALUTABILE",IF(OR(R143="ANOMALIA",S143="ANOMALIA"),"ANOMALIA","OK"))</f>
        <v>ANOMALIA</v>
      </c>
      <c r="U143" s="5" t="str">
        <f aca="false">IF(F143=0,"Scaricato ma non presente in questa fattura: puo venire da giacenza pregressa o da altro fornitore. Non conteggiato come anomalia.",IF(G143=0,"Acquistato e mai scaricato nel periodo. ","")&amp;IF(AND(G143&gt;0,H143&lt;&gt;0),"Quantita acquistata diversa da quantita scaricata. ","")&amp;IF(AND(G143&gt;0,P143&lt;=N143),"Almeno una vendita a prezzo pari o inferiore al costo di acquisto (confronta col. N con col. P). ",""))</f>
        <v>Quantita acquistata diversa da quantita scaricata. </v>
      </c>
      <c r="V143" s="5"/>
    </row>
    <row r="144" customFormat="false" ht="15" hidden="false" customHeight="false" outlineLevel="0" collapsed="false">
      <c r="A144" s="8" t="s">
        <v>614</v>
      </c>
      <c r="B144" s="8" t="s">
        <v>615</v>
      </c>
      <c r="C144" s="8" t="s">
        <v>616</v>
      </c>
      <c r="D144" s="5" t="s">
        <v>617</v>
      </c>
      <c r="E144" s="8" t="s">
        <v>59</v>
      </c>
      <c r="F144" s="9" t="n">
        <v>1</v>
      </c>
      <c r="G144" s="9" t="n">
        <v>1</v>
      </c>
      <c r="H144" s="9" t="n">
        <f aca="false">F144-G144</f>
        <v>0</v>
      </c>
      <c r="I144" s="9" t="n">
        <f aca="false">MAX(H144,0)</f>
        <v>0</v>
      </c>
      <c r="J144" s="10" t="n">
        <v>21.15</v>
      </c>
      <c r="K144" s="10" t="n">
        <v>23.7</v>
      </c>
      <c r="L144" s="11" t="n">
        <f aca="false">IFERROR(J144/F144,"")</f>
        <v>21.15</v>
      </c>
      <c r="M144" s="11" t="n">
        <v>21.15</v>
      </c>
      <c r="N144" s="11" t="n">
        <v>21.15</v>
      </c>
      <c r="O144" s="11" t="n">
        <f aca="false">IFERROR(K144/G144,"")</f>
        <v>23.7</v>
      </c>
      <c r="P144" s="11" t="n">
        <v>23.7</v>
      </c>
      <c r="Q144" s="11" t="n">
        <v>23.7</v>
      </c>
      <c r="R144" s="12" t="str">
        <f aca="false">IF(F144=0,"NON VALUTABILE",IF(H144=0,"OK","ANOMALIA"))</f>
        <v>OK</v>
      </c>
      <c r="S144" s="12" t="str">
        <f aca="false">IF(OR(F144=0,G144=0),"NON VALUTABILE",IF(P144&lt;=N144,"ANOMALIA","OK"))</f>
        <v>OK</v>
      </c>
      <c r="T144" s="12" t="str">
        <f aca="false">IF(F144=0,"NON VALUTABILE",IF(OR(R144="ANOMALIA",S144="ANOMALIA"),"ANOMALIA","OK"))</f>
        <v>OK</v>
      </c>
      <c r="U144" s="5" t="str">
        <f aca="false">IF(F144=0,"Scaricato ma non presente in questa fattura: puo venire da giacenza pregressa o da altro fornitore. Non conteggiato come anomalia.",IF(G144=0,"Acquistato e mai scaricato nel periodo. ","")&amp;IF(AND(G144&gt;0,H144&lt;&gt;0),"Quantita acquistata diversa da quantita scaricata. ","")&amp;IF(AND(G144&gt;0,P144&lt;=N144),"Almeno una vendita a prezzo pari o inferiore al costo di acquisto (confronta col. N con col. P). ",""))</f>
        <v/>
      </c>
      <c r="V144" s="5"/>
    </row>
    <row r="145" customFormat="false" ht="23.85" hidden="false" customHeight="false" outlineLevel="0" collapsed="false">
      <c r="A145" s="8" t="s">
        <v>618</v>
      </c>
      <c r="B145" s="8" t="s">
        <v>619</v>
      </c>
      <c r="C145" s="8" t="s">
        <v>620</v>
      </c>
      <c r="D145" s="5" t="s">
        <v>621</v>
      </c>
      <c r="E145" s="8" t="s">
        <v>59</v>
      </c>
      <c r="F145" s="9" t="n">
        <v>4</v>
      </c>
      <c r="G145" s="9" t="n">
        <v>1</v>
      </c>
      <c r="H145" s="9" t="n">
        <f aca="false">F145-G145</f>
        <v>3</v>
      </c>
      <c r="I145" s="9" t="n">
        <f aca="false">MAX(H145,0)</f>
        <v>3</v>
      </c>
      <c r="J145" s="10" t="n">
        <v>19.71</v>
      </c>
      <c r="K145" s="10" t="n">
        <v>7.2</v>
      </c>
      <c r="L145" s="11" t="n">
        <f aca="false">IFERROR(J145/F145,"")</f>
        <v>4.9275</v>
      </c>
      <c r="M145" s="11" t="n">
        <v>4.92666666666667</v>
      </c>
      <c r="N145" s="11" t="n">
        <v>4.93</v>
      </c>
      <c r="O145" s="11" t="n">
        <f aca="false">IFERROR(K145/G145,"")</f>
        <v>7.2</v>
      </c>
      <c r="P145" s="11" t="n">
        <v>7.2</v>
      </c>
      <c r="Q145" s="11" t="n">
        <v>7.2</v>
      </c>
      <c r="R145" s="12" t="str">
        <f aca="false">IF(F145=0,"NON VALUTABILE",IF(H145=0,"OK","ANOMALIA"))</f>
        <v>ANOMALIA</v>
      </c>
      <c r="S145" s="12" t="str">
        <f aca="false">IF(OR(F145=0,G145=0),"NON VALUTABILE",IF(P145&lt;=N145,"ANOMALIA","OK"))</f>
        <v>OK</v>
      </c>
      <c r="T145" s="12" t="str">
        <f aca="false">IF(F145=0,"NON VALUTABILE",IF(OR(R145="ANOMALIA",S145="ANOMALIA"),"ANOMALIA","OK"))</f>
        <v>ANOMALIA</v>
      </c>
      <c r="U145" s="5" t="str">
        <f aca="false">IF(F145=0,"Scaricato ma non presente in questa fattura: puo venire da giacenza pregressa o da altro fornitore. Non conteggiato come anomalia.",IF(G145=0,"Acquistato e mai scaricato nel periodo. ","")&amp;IF(AND(G145&gt;0,H145&lt;&gt;0),"Quantita acquistata diversa da quantita scaricata. ","")&amp;IF(AND(G145&gt;0,P145&lt;=N145),"Almeno una vendita a prezzo pari o inferiore al costo di acquisto (confronta col. N con col. P). ",""))</f>
        <v>Quantita acquistata diversa da quantita scaricata. </v>
      </c>
      <c r="V145" s="5" t="s">
        <v>581</v>
      </c>
    </row>
    <row r="146" customFormat="false" ht="15" hidden="false" customHeight="false" outlineLevel="0" collapsed="false">
      <c r="A146" s="8" t="s">
        <v>622</v>
      </c>
      <c r="B146" s="8" t="s">
        <v>623</v>
      </c>
      <c r="C146" s="8" t="s">
        <v>624</v>
      </c>
      <c r="D146" s="5" t="s">
        <v>625</v>
      </c>
      <c r="E146" s="8" t="s">
        <v>59</v>
      </c>
      <c r="F146" s="9" t="n">
        <v>1</v>
      </c>
      <c r="G146" s="9" t="n">
        <v>1</v>
      </c>
      <c r="H146" s="9" t="n">
        <f aca="false">F146-G146</f>
        <v>0</v>
      </c>
      <c r="I146" s="9" t="n">
        <f aca="false">MAX(H146,0)</f>
        <v>0</v>
      </c>
      <c r="J146" s="10" t="n">
        <v>6.17</v>
      </c>
      <c r="K146" s="10" t="n">
        <v>7.6</v>
      </c>
      <c r="L146" s="11" t="n">
        <f aca="false">IFERROR(J146/F146,"")</f>
        <v>6.17</v>
      </c>
      <c r="M146" s="11" t="n">
        <v>6.17</v>
      </c>
      <c r="N146" s="11" t="n">
        <v>6.17</v>
      </c>
      <c r="O146" s="11" t="n">
        <f aca="false">IFERROR(K146/G146,"")</f>
        <v>7.6</v>
      </c>
      <c r="P146" s="11" t="n">
        <v>7.6</v>
      </c>
      <c r="Q146" s="11" t="n">
        <v>7.6</v>
      </c>
      <c r="R146" s="12" t="str">
        <f aca="false">IF(F146=0,"NON VALUTABILE",IF(H146=0,"OK","ANOMALIA"))</f>
        <v>OK</v>
      </c>
      <c r="S146" s="12" t="str">
        <f aca="false">IF(OR(F146=0,G146=0),"NON VALUTABILE",IF(P146&lt;=N146,"ANOMALIA","OK"))</f>
        <v>OK</v>
      </c>
      <c r="T146" s="12" t="str">
        <f aca="false">IF(F146=0,"NON VALUTABILE",IF(OR(R146="ANOMALIA",S146="ANOMALIA"),"ANOMALIA","OK"))</f>
        <v>OK</v>
      </c>
      <c r="U146" s="5" t="str">
        <f aca="false">IF(F146=0,"Scaricato ma non presente in questa fattura: puo venire da giacenza pregressa o da altro fornitore. Non conteggiato come anomalia.",IF(G146=0,"Acquistato e mai scaricato nel periodo. ","")&amp;IF(AND(G146&gt;0,H146&lt;&gt;0),"Quantita acquistata diversa da quantita scaricata. ","")&amp;IF(AND(G146&gt;0,P146&lt;=N146),"Almeno una vendita a prezzo pari o inferiore al costo di acquisto (confronta col. N con col. P). ",""))</f>
        <v/>
      </c>
      <c r="V146" s="5"/>
    </row>
    <row r="147" customFormat="false" ht="15" hidden="false" customHeight="false" outlineLevel="0" collapsed="false">
      <c r="A147" s="8" t="s">
        <v>626</v>
      </c>
      <c r="B147" s="8" t="s">
        <v>627</v>
      </c>
      <c r="C147" s="8" t="s">
        <v>628</v>
      </c>
      <c r="D147" s="5" t="s">
        <v>629</v>
      </c>
      <c r="E147" s="8" t="s">
        <v>59</v>
      </c>
      <c r="F147" s="9" t="n">
        <v>1</v>
      </c>
      <c r="G147" s="9" t="n">
        <v>2</v>
      </c>
      <c r="H147" s="9" t="n">
        <f aca="false">F147-G147</f>
        <v>-1</v>
      </c>
      <c r="I147" s="9" t="n">
        <f aca="false">MAX(H147,0)</f>
        <v>0</v>
      </c>
      <c r="J147" s="10" t="n">
        <v>5.42</v>
      </c>
      <c r="K147" s="10" t="n">
        <v>16.82</v>
      </c>
      <c r="L147" s="11" t="n">
        <f aca="false">IFERROR(J147/F147,"")</f>
        <v>5.42</v>
      </c>
      <c r="M147" s="11" t="n">
        <v>5.42</v>
      </c>
      <c r="N147" s="11" t="n">
        <v>5.42</v>
      </c>
      <c r="O147" s="11" t="n">
        <f aca="false">IFERROR(K147/G147,"")</f>
        <v>8.41</v>
      </c>
      <c r="P147" s="11" t="n">
        <v>6.45</v>
      </c>
      <c r="Q147" s="11" t="n">
        <v>10.37</v>
      </c>
      <c r="R147" s="12" t="str">
        <f aca="false">IF(F147=0,"NON VALUTABILE",IF(H147=0,"OK","ANOMALIA"))</f>
        <v>ANOMALIA</v>
      </c>
      <c r="S147" s="12" t="str">
        <f aca="false">IF(OR(F147=0,G147=0),"NON VALUTABILE",IF(P147&lt;=N147,"ANOMALIA","OK"))</f>
        <v>OK</v>
      </c>
      <c r="T147" s="12" t="str">
        <f aca="false">IF(F147=0,"NON VALUTABILE",IF(OR(R147="ANOMALIA",S147="ANOMALIA"),"ANOMALIA","OK"))</f>
        <v>ANOMALIA</v>
      </c>
      <c r="U147" s="5" t="str">
        <f aca="false">IF(F147=0,"Scaricato ma non presente in questa fattura: puo venire da giacenza pregressa o da altro fornitore. Non conteggiato come anomalia.",IF(G147=0,"Acquistato e mai scaricato nel periodo. ","")&amp;IF(AND(G147&gt;0,H147&lt;&gt;0),"Quantita acquistata diversa da quantita scaricata. ","")&amp;IF(AND(G147&gt;0,P147&lt;=N147),"Almeno una vendita a prezzo pari o inferiore al costo di acquisto (confronta col. N con col. P). ",""))</f>
        <v>Quantita acquistata diversa da quantita scaricata. </v>
      </c>
      <c r="V147" s="5" t="s">
        <v>77</v>
      </c>
    </row>
    <row r="148" customFormat="false" ht="23.85" hidden="false" customHeight="false" outlineLevel="0" collapsed="false">
      <c r="A148" s="8" t="s">
        <v>630</v>
      </c>
      <c r="B148" s="8" t="s">
        <v>631</v>
      </c>
      <c r="C148" s="8" t="s">
        <v>632</v>
      </c>
      <c r="D148" s="5" t="s">
        <v>633</v>
      </c>
      <c r="E148" s="8" t="s">
        <v>59</v>
      </c>
      <c r="F148" s="9" t="n">
        <v>8</v>
      </c>
      <c r="G148" s="9" t="n">
        <v>2</v>
      </c>
      <c r="H148" s="9" t="n">
        <f aca="false">F148-G148</f>
        <v>6</v>
      </c>
      <c r="I148" s="9" t="n">
        <f aca="false">MAX(H148,0)</f>
        <v>6</v>
      </c>
      <c r="J148" s="10" t="n">
        <v>39.1</v>
      </c>
      <c r="K148" s="10" t="n">
        <v>27.17</v>
      </c>
      <c r="L148" s="11" t="n">
        <f aca="false">IFERROR(J148/F148,"")</f>
        <v>4.8875</v>
      </c>
      <c r="M148" s="11" t="n">
        <v>4.886</v>
      </c>
      <c r="N148" s="11" t="n">
        <v>4.89</v>
      </c>
      <c r="O148" s="11" t="n">
        <f aca="false">IFERROR(K148/G148,"")</f>
        <v>13.585</v>
      </c>
      <c r="P148" s="11" t="n">
        <v>8.36</v>
      </c>
      <c r="Q148" s="11" t="n">
        <v>18.81</v>
      </c>
      <c r="R148" s="12" t="str">
        <f aca="false">IF(F148=0,"NON VALUTABILE",IF(H148=0,"OK","ANOMALIA"))</f>
        <v>ANOMALIA</v>
      </c>
      <c r="S148" s="12" t="str">
        <f aca="false">IF(OR(F148=0,G148=0),"NON VALUTABILE",IF(P148&lt;=N148,"ANOMALIA","OK"))</f>
        <v>OK</v>
      </c>
      <c r="T148" s="12" t="str">
        <f aca="false">IF(F148=0,"NON VALUTABILE",IF(OR(R148="ANOMALIA",S148="ANOMALIA"),"ANOMALIA","OK"))</f>
        <v>ANOMALIA</v>
      </c>
      <c r="U148" s="5" t="str">
        <f aca="false">IF(F148=0,"Scaricato ma non presente in questa fattura: puo venire da giacenza pregressa o da altro fornitore. Non conteggiato come anomalia.",IF(G148=0,"Acquistato e mai scaricato nel periodo. ","")&amp;IF(AND(G148&gt;0,H148&lt;&gt;0),"Quantita acquistata diversa da quantita scaricata. ","")&amp;IF(AND(G148&gt;0,P148&lt;=N148),"Almeno una vendita a prezzo pari o inferiore al costo di acquisto (confronta col. N con col. P). ",""))</f>
        <v>Quantita acquistata diversa da quantita scaricata. </v>
      </c>
      <c r="V148" s="5" t="s">
        <v>68</v>
      </c>
    </row>
    <row r="149" customFormat="false" ht="15" hidden="false" customHeight="false" outlineLevel="0" collapsed="false">
      <c r="A149" s="8" t="s">
        <v>634</v>
      </c>
      <c r="B149" s="8" t="s">
        <v>635</v>
      </c>
      <c r="C149" s="8" t="s">
        <v>636</v>
      </c>
      <c r="D149" s="5" t="s">
        <v>637</v>
      </c>
      <c r="E149" s="8" t="s">
        <v>59</v>
      </c>
      <c r="F149" s="9" t="n">
        <v>4</v>
      </c>
      <c r="G149" s="9" t="n">
        <v>1</v>
      </c>
      <c r="H149" s="9" t="n">
        <f aca="false">F149-G149</f>
        <v>3</v>
      </c>
      <c r="I149" s="9" t="n">
        <f aca="false">MAX(H149,0)</f>
        <v>3</v>
      </c>
      <c r="J149" s="10" t="n">
        <v>15.4</v>
      </c>
      <c r="K149" s="10" t="n">
        <v>6.78</v>
      </c>
      <c r="L149" s="11" t="n">
        <f aca="false">IFERROR(J149/F149,"")</f>
        <v>3.85</v>
      </c>
      <c r="M149" s="11" t="n">
        <v>3.85</v>
      </c>
      <c r="N149" s="11" t="n">
        <v>3.85</v>
      </c>
      <c r="O149" s="11" t="n">
        <f aca="false">IFERROR(K149/G149,"")</f>
        <v>6.78</v>
      </c>
      <c r="P149" s="11" t="n">
        <v>6.78</v>
      </c>
      <c r="Q149" s="11" t="n">
        <v>6.78</v>
      </c>
      <c r="R149" s="12" t="str">
        <f aca="false">IF(F149=0,"NON VALUTABILE",IF(H149=0,"OK","ANOMALIA"))</f>
        <v>ANOMALIA</v>
      </c>
      <c r="S149" s="12" t="str">
        <f aca="false">IF(OR(F149=0,G149=0),"NON VALUTABILE",IF(P149&lt;=N149,"ANOMALIA","OK"))</f>
        <v>OK</v>
      </c>
      <c r="T149" s="12" t="str">
        <f aca="false">IF(F149=0,"NON VALUTABILE",IF(OR(R149="ANOMALIA",S149="ANOMALIA"),"ANOMALIA","OK"))</f>
        <v>ANOMALIA</v>
      </c>
      <c r="U149" s="5" t="str">
        <f aca="false">IF(F149=0,"Scaricato ma non presente in questa fattura: puo venire da giacenza pregressa o da altro fornitore. Non conteggiato come anomalia.",IF(G149=0,"Acquistato e mai scaricato nel periodo. ","")&amp;IF(AND(G149&gt;0,H149&lt;&gt;0),"Quantita acquistata diversa da quantita scaricata. ","")&amp;IF(AND(G149&gt;0,P149&lt;=N149),"Almeno una vendita a prezzo pari o inferiore al costo di acquisto (confronta col. N con col. P). ",""))</f>
        <v>Quantita acquistata diversa da quantita scaricata. </v>
      </c>
      <c r="V149" s="5"/>
    </row>
    <row r="150" customFormat="false" ht="15" hidden="false" customHeight="false" outlineLevel="0" collapsed="false">
      <c r="A150" s="8" t="s">
        <v>638</v>
      </c>
      <c r="B150" s="8" t="s">
        <v>639</v>
      </c>
      <c r="C150" s="8" t="s">
        <v>640</v>
      </c>
      <c r="D150" s="5" t="s">
        <v>641</v>
      </c>
      <c r="E150" s="8" t="s">
        <v>59</v>
      </c>
      <c r="F150" s="9" t="n">
        <v>5</v>
      </c>
      <c r="G150" s="9" t="n">
        <v>1</v>
      </c>
      <c r="H150" s="9" t="n">
        <f aca="false">F150-G150</f>
        <v>4</v>
      </c>
      <c r="I150" s="9" t="n">
        <f aca="false">MAX(H150,0)</f>
        <v>4</v>
      </c>
      <c r="J150" s="10" t="n">
        <v>19.25</v>
      </c>
      <c r="K150" s="10" t="n">
        <v>11.4</v>
      </c>
      <c r="L150" s="11" t="n">
        <f aca="false">IFERROR(J150/F150,"")</f>
        <v>3.85</v>
      </c>
      <c r="M150" s="11" t="n">
        <v>3.85</v>
      </c>
      <c r="N150" s="11" t="n">
        <v>3.85</v>
      </c>
      <c r="O150" s="11" t="n">
        <f aca="false">IFERROR(K150/G150,"")</f>
        <v>11.4</v>
      </c>
      <c r="P150" s="11" t="n">
        <v>11.4</v>
      </c>
      <c r="Q150" s="11" t="n">
        <v>11.4</v>
      </c>
      <c r="R150" s="12" t="str">
        <f aca="false">IF(F150=0,"NON VALUTABILE",IF(H150=0,"OK","ANOMALIA"))</f>
        <v>ANOMALIA</v>
      </c>
      <c r="S150" s="12" t="str">
        <f aca="false">IF(OR(F150=0,G150=0),"NON VALUTABILE",IF(P150&lt;=N150,"ANOMALIA","OK"))</f>
        <v>OK</v>
      </c>
      <c r="T150" s="12" t="str">
        <f aca="false">IF(F150=0,"NON VALUTABILE",IF(OR(R150="ANOMALIA",S150="ANOMALIA"),"ANOMALIA","OK"))</f>
        <v>ANOMALIA</v>
      </c>
      <c r="U150" s="5" t="str">
        <f aca="false">IF(F150=0,"Scaricato ma non presente in questa fattura: puo venire da giacenza pregressa o da altro fornitore. Non conteggiato come anomalia.",IF(G150=0,"Acquistato e mai scaricato nel periodo. ","")&amp;IF(AND(G150&gt;0,H150&lt;&gt;0),"Quantita acquistata diversa da quantita scaricata. ","")&amp;IF(AND(G150&gt;0,P150&lt;=N150),"Almeno una vendita a prezzo pari o inferiore al costo di acquisto (confronta col. N con col. P). ",""))</f>
        <v>Quantita acquistata diversa da quantita scaricata. </v>
      </c>
      <c r="V150" s="5"/>
    </row>
    <row r="151" customFormat="false" ht="23.85" hidden="false" customHeight="false" outlineLevel="0" collapsed="false">
      <c r="A151" s="8" t="s">
        <v>642</v>
      </c>
      <c r="B151" s="8" t="s">
        <v>643</v>
      </c>
      <c r="C151" s="8" t="s">
        <v>644</v>
      </c>
      <c r="D151" s="5" t="s">
        <v>645</v>
      </c>
      <c r="E151" s="8" t="s">
        <v>59</v>
      </c>
      <c r="F151" s="9" t="n">
        <v>4</v>
      </c>
      <c r="G151" s="9" t="n">
        <v>2</v>
      </c>
      <c r="H151" s="9" t="n">
        <f aca="false">F151-G151</f>
        <v>2</v>
      </c>
      <c r="I151" s="9" t="n">
        <f aca="false">MAX(H151,0)</f>
        <v>2</v>
      </c>
      <c r="J151" s="10" t="n">
        <v>13.07</v>
      </c>
      <c r="K151" s="10" t="n">
        <v>30.34</v>
      </c>
      <c r="L151" s="11" t="n">
        <f aca="false">IFERROR(J151/F151,"")</f>
        <v>3.2675</v>
      </c>
      <c r="M151" s="11" t="n">
        <v>3.26666666666667</v>
      </c>
      <c r="N151" s="11" t="n">
        <v>3.27</v>
      </c>
      <c r="O151" s="11" t="n">
        <f aca="false">IFERROR(K151/G151,"")</f>
        <v>15.17</v>
      </c>
      <c r="P151" s="11" t="n">
        <v>9.84</v>
      </c>
      <c r="Q151" s="11" t="n">
        <v>20.5</v>
      </c>
      <c r="R151" s="12" t="str">
        <f aca="false">IF(F151=0,"NON VALUTABILE",IF(H151=0,"OK","ANOMALIA"))</f>
        <v>ANOMALIA</v>
      </c>
      <c r="S151" s="12" t="str">
        <f aca="false">IF(OR(F151=0,G151=0),"NON VALUTABILE",IF(P151&lt;=N151,"ANOMALIA","OK"))</f>
        <v>OK</v>
      </c>
      <c r="T151" s="12" t="str">
        <f aca="false">IF(F151=0,"NON VALUTABILE",IF(OR(R151="ANOMALIA",S151="ANOMALIA"),"ANOMALIA","OK"))</f>
        <v>ANOMALIA</v>
      </c>
      <c r="U151" s="5" t="str">
        <f aca="false">IF(F151=0,"Scaricato ma non presente in questa fattura: puo venire da giacenza pregressa o da altro fornitore. Non conteggiato come anomalia.",IF(G151=0,"Acquistato e mai scaricato nel periodo. ","")&amp;IF(AND(G151&gt;0,H151&lt;&gt;0),"Quantita acquistata diversa da quantita scaricata. ","")&amp;IF(AND(G151&gt;0,P151&lt;=N151),"Almeno una vendita a prezzo pari o inferiore al costo di acquisto (confronta col. N con col. P). ",""))</f>
        <v>Quantita acquistata diversa da quantita scaricata. </v>
      </c>
      <c r="V151" s="5" t="s">
        <v>68</v>
      </c>
    </row>
    <row r="152" customFormat="false" ht="15" hidden="false" customHeight="false" outlineLevel="0" collapsed="false">
      <c r="A152" s="8" t="s">
        <v>646</v>
      </c>
      <c r="B152" s="8" t="s">
        <v>647</v>
      </c>
      <c r="C152" s="8" t="s">
        <v>648</v>
      </c>
      <c r="D152" s="5" t="s">
        <v>649</v>
      </c>
      <c r="E152" s="8" t="s">
        <v>59</v>
      </c>
      <c r="F152" s="9" t="n">
        <v>1</v>
      </c>
      <c r="G152" s="9" t="n">
        <v>1</v>
      </c>
      <c r="H152" s="9" t="n">
        <f aca="false">F152-G152</f>
        <v>0</v>
      </c>
      <c r="I152" s="9" t="n">
        <f aca="false">MAX(H152,0)</f>
        <v>0</v>
      </c>
      <c r="J152" s="10" t="n">
        <v>8.14</v>
      </c>
      <c r="K152" s="10" t="n">
        <v>20.81</v>
      </c>
      <c r="L152" s="11" t="n">
        <f aca="false">IFERROR(J152/F152,"")</f>
        <v>8.14</v>
      </c>
      <c r="M152" s="11" t="n">
        <v>8.14</v>
      </c>
      <c r="N152" s="11" t="n">
        <v>8.14</v>
      </c>
      <c r="O152" s="11" t="n">
        <f aca="false">IFERROR(K152/G152,"")</f>
        <v>20.81</v>
      </c>
      <c r="P152" s="11" t="n">
        <v>20.81</v>
      </c>
      <c r="Q152" s="11" t="n">
        <v>20.81</v>
      </c>
      <c r="R152" s="12" t="str">
        <f aca="false">IF(F152=0,"NON VALUTABILE",IF(H152=0,"OK","ANOMALIA"))</f>
        <v>OK</v>
      </c>
      <c r="S152" s="12" t="str">
        <f aca="false">IF(OR(F152=0,G152=0),"NON VALUTABILE",IF(P152&lt;=N152,"ANOMALIA","OK"))</f>
        <v>OK</v>
      </c>
      <c r="T152" s="12" t="str">
        <f aca="false">IF(F152=0,"NON VALUTABILE",IF(OR(R152="ANOMALIA",S152="ANOMALIA"),"ANOMALIA","OK"))</f>
        <v>OK</v>
      </c>
      <c r="U152" s="5" t="str">
        <f aca="false">IF(F152=0,"Scaricato ma non presente in questa fattura: puo venire da giacenza pregressa o da altro fornitore. Non conteggiato come anomalia.",IF(G152=0,"Acquistato e mai scaricato nel periodo. ","")&amp;IF(AND(G152&gt;0,H152&lt;&gt;0),"Quantita acquistata diversa da quantita scaricata. ","")&amp;IF(AND(G152&gt;0,P152&lt;=N152),"Almeno una vendita a prezzo pari o inferiore al costo di acquisto (confronta col. N con col. P). ",""))</f>
        <v/>
      </c>
      <c r="V152" s="5"/>
    </row>
    <row r="153" customFormat="false" ht="15" hidden="false" customHeight="false" outlineLevel="0" collapsed="false">
      <c r="A153" s="8" t="s">
        <v>650</v>
      </c>
      <c r="B153" s="8" t="s">
        <v>651</v>
      </c>
      <c r="C153" s="8" t="s">
        <v>652</v>
      </c>
      <c r="D153" s="5" t="s">
        <v>653</v>
      </c>
      <c r="E153" s="8" t="s">
        <v>59</v>
      </c>
      <c r="F153" s="9" t="n">
        <v>5</v>
      </c>
      <c r="G153" s="9" t="n">
        <v>1</v>
      </c>
      <c r="H153" s="9" t="n">
        <f aca="false">F153-G153</f>
        <v>4</v>
      </c>
      <c r="I153" s="9" t="n">
        <f aca="false">MAX(H153,0)</f>
        <v>4</v>
      </c>
      <c r="J153" s="10" t="n">
        <v>34.4</v>
      </c>
      <c r="K153" s="10" t="n">
        <v>11.36</v>
      </c>
      <c r="L153" s="11" t="n">
        <f aca="false">IFERROR(J153/F153,"")</f>
        <v>6.88</v>
      </c>
      <c r="M153" s="11" t="n">
        <v>6.88</v>
      </c>
      <c r="N153" s="11" t="n">
        <v>6.88</v>
      </c>
      <c r="O153" s="11" t="n">
        <f aca="false">IFERROR(K153/G153,"")</f>
        <v>11.36</v>
      </c>
      <c r="P153" s="11" t="n">
        <v>11.36</v>
      </c>
      <c r="Q153" s="11" t="n">
        <v>11.36</v>
      </c>
      <c r="R153" s="12" t="str">
        <f aca="false">IF(F153=0,"NON VALUTABILE",IF(H153=0,"OK","ANOMALIA"))</f>
        <v>ANOMALIA</v>
      </c>
      <c r="S153" s="12" t="str">
        <f aca="false">IF(OR(F153=0,G153=0),"NON VALUTABILE",IF(P153&lt;=N153,"ANOMALIA","OK"))</f>
        <v>OK</v>
      </c>
      <c r="T153" s="12" t="str">
        <f aca="false">IF(F153=0,"NON VALUTABILE",IF(OR(R153="ANOMALIA",S153="ANOMALIA"),"ANOMALIA","OK"))</f>
        <v>ANOMALIA</v>
      </c>
      <c r="U153" s="5" t="str">
        <f aca="false">IF(F153=0,"Scaricato ma non presente in questa fattura: puo venire da giacenza pregressa o da altro fornitore. Non conteggiato come anomalia.",IF(G153=0,"Acquistato e mai scaricato nel periodo. ","")&amp;IF(AND(G153&gt;0,H153&lt;&gt;0),"Quantita acquistata diversa da quantita scaricata. ","")&amp;IF(AND(G153&gt;0,P153&lt;=N153),"Almeno una vendita a prezzo pari o inferiore al costo di acquisto (confronta col. N con col. P). ",""))</f>
        <v>Quantita acquistata diversa da quantita scaricata. </v>
      </c>
      <c r="V153" s="5"/>
    </row>
    <row r="154" customFormat="false" ht="15" hidden="false" customHeight="false" outlineLevel="0" collapsed="false">
      <c r="A154" s="8" t="s">
        <v>654</v>
      </c>
      <c r="B154" s="8" t="s">
        <v>655</v>
      </c>
      <c r="C154" s="8" t="s">
        <v>656</v>
      </c>
      <c r="D154" s="5" t="s">
        <v>657</v>
      </c>
      <c r="E154" s="8" t="s">
        <v>59</v>
      </c>
      <c r="F154" s="9" t="n">
        <v>1</v>
      </c>
      <c r="G154" s="9" t="n">
        <v>1</v>
      </c>
      <c r="H154" s="9" t="n">
        <f aca="false">F154-G154</f>
        <v>0</v>
      </c>
      <c r="I154" s="9" t="n">
        <f aca="false">MAX(H154,0)</f>
        <v>0</v>
      </c>
      <c r="J154" s="10" t="n">
        <v>4.71</v>
      </c>
      <c r="K154" s="10" t="n">
        <v>5.74</v>
      </c>
      <c r="L154" s="11" t="n">
        <f aca="false">IFERROR(J154/F154,"")</f>
        <v>4.71</v>
      </c>
      <c r="M154" s="11" t="n">
        <v>4.71</v>
      </c>
      <c r="N154" s="11" t="n">
        <v>4.71</v>
      </c>
      <c r="O154" s="11" t="n">
        <f aca="false">IFERROR(K154/G154,"")</f>
        <v>5.74</v>
      </c>
      <c r="P154" s="11" t="n">
        <v>5.74</v>
      </c>
      <c r="Q154" s="11" t="n">
        <v>5.74</v>
      </c>
      <c r="R154" s="12" t="str">
        <f aca="false">IF(F154=0,"NON VALUTABILE",IF(H154=0,"OK","ANOMALIA"))</f>
        <v>OK</v>
      </c>
      <c r="S154" s="12" t="str">
        <f aca="false">IF(OR(F154=0,G154=0),"NON VALUTABILE",IF(P154&lt;=N154,"ANOMALIA","OK"))</f>
        <v>OK</v>
      </c>
      <c r="T154" s="12" t="str">
        <f aca="false">IF(F154=0,"NON VALUTABILE",IF(OR(R154="ANOMALIA",S154="ANOMALIA"),"ANOMALIA","OK"))</f>
        <v>OK</v>
      </c>
      <c r="U154" s="5" t="str">
        <f aca="false">IF(F154=0,"Scaricato ma non presente in questa fattura: puo venire da giacenza pregressa o da altro fornitore. Non conteggiato come anomalia.",IF(G154=0,"Acquistato e mai scaricato nel periodo. ","")&amp;IF(AND(G154&gt;0,H154&lt;&gt;0),"Quantita acquistata diversa da quantita scaricata. ","")&amp;IF(AND(G154&gt;0,P154&lt;=N154),"Almeno una vendita a prezzo pari o inferiore al costo di acquisto (confronta col. N con col. P). ",""))</f>
        <v/>
      </c>
      <c r="V154" s="5"/>
    </row>
    <row r="155" customFormat="false" ht="23.85" hidden="false" customHeight="false" outlineLevel="0" collapsed="false">
      <c r="A155" s="8" t="s">
        <v>658</v>
      </c>
      <c r="B155" s="8" t="s">
        <v>659</v>
      </c>
      <c r="C155" s="8" t="s">
        <v>660</v>
      </c>
      <c r="D155" s="5" t="s">
        <v>129</v>
      </c>
      <c r="E155" s="8" t="s">
        <v>59</v>
      </c>
      <c r="F155" s="9" t="n">
        <v>1</v>
      </c>
      <c r="G155" s="9" t="n">
        <v>3</v>
      </c>
      <c r="H155" s="9" t="n">
        <f aca="false">F155-G155</f>
        <v>-2</v>
      </c>
      <c r="I155" s="9" t="n">
        <f aca="false">MAX(H155,0)</f>
        <v>0</v>
      </c>
      <c r="J155" s="10" t="n">
        <v>16.43</v>
      </c>
      <c r="K155" s="10" t="n">
        <v>56.64</v>
      </c>
      <c r="L155" s="11" t="n">
        <f aca="false">IFERROR(J155/F155,"")</f>
        <v>16.43</v>
      </c>
      <c r="M155" s="11" t="n">
        <v>16.43</v>
      </c>
      <c r="N155" s="11" t="n">
        <v>16.43</v>
      </c>
      <c r="O155" s="11" t="n">
        <f aca="false">IFERROR(K155/G155,"")</f>
        <v>18.88</v>
      </c>
      <c r="P155" s="11" t="n">
        <v>5.64</v>
      </c>
      <c r="Q155" s="11" t="n">
        <v>27</v>
      </c>
      <c r="R155" s="12" t="str">
        <f aca="false">IF(F155=0,"NON VALUTABILE",IF(H155=0,"OK","ANOMALIA"))</f>
        <v>ANOMALIA</v>
      </c>
      <c r="S155" s="12" t="str">
        <f aca="false">IF(OR(F155=0,G155=0),"NON VALUTABILE",IF(P155&lt;=N155,"ANOMALIA","OK"))</f>
        <v>ANOMALIA</v>
      </c>
      <c r="T155" s="12" t="str">
        <f aca="false">IF(F155=0,"NON VALUTABILE",IF(OR(R155="ANOMALIA",S155="ANOMALIA"),"ANOMALIA","OK"))</f>
        <v>ANOMALIA</v>
      </c>
      <c r="U155" s="5" t="str">
        <f aca="false">IF(F155=0,"Scaricato ma non presente in questa fattura: puo venire da giacenza pregressa o da altro fornitore. Non conteggiato come anomalia.",IF(G155=0,"Acquistato e mai scaricato nel periodo. ","")&amp;IF(AND(G155&gt;0,H155&lt;&gt;0),"Quantita acquistata diversa da quantita scaricata. ","")&amp;IF(AND(G155&gt;0,P155&lt;=N155),"Almeno una vendita a prezzo pari o inferiore al costo di acquisto (confronta col. N con col. P). ",""))</f>
        <v>Quantita acquistata diversa da quantita scaricata. Almeno una vendita a prezzo pari o inferiore al costo di acquisto (confronta col. N con col. P). </v>
      </c>
      <c r="V155" s="5" t="s">
        <v>77</v>
      </c>
    </row>
    <row r="156" customFormat="false" ht="23.85" hidden="false" customHeight="false" outlineLevel="0" collapsed="false">
      <c r="A156" s="8" t="s">
        <v>661</v>
      </c>
      <c r="B156" s="8" t="s">
        <v>662</v>
      </c>
      <c r="C156" s="8" t="s">
        <v>663</v>
      </c>
      <c r="D156" s="5" t="s">
        <v>664</v>
      </c>
      <c r="E156" s="8" t="s">
        <v>59</v>
      </c>
      <c r="F156" s="9" t="n">
        <v>1</v>
      </c>
      <c r="G156" s="9" t="n">
        <v>1</v>
      </c>
      <c r="H156" s="9" t="n">
        <f aca="false">F156-G156</f>
        <v>0</v>
      </c>
      <c r="I156" s="9" t="n">
        <f aca="false">MAX(H156,0)</f>
        <v>0</v>
      </c>
      <c r="J156" s="10" t="n">
        <v>12.01</v>
      </c>
      <c r="K156" s="10" t="n">
        <v>10.66</v>
      </c>
      <c r="L156" s="11" t="n">
        <f aca="false">IFERROR(J156/F156,"")</f>
        <v>12.01</v>
      </c>
      <c r="M156" s="11" t="n">
        <v>12.01</v>
      </c>
      <c r="N156" s="11" t="n">
        <v>12.01</v>
      </c>
      <c r="O156" s="11" t="n">
        <f aca="false">IFERROR(K156/G156,"")</f>
        <v>10.66</v>
      </c>
      <c r="P156" s="11" t="n">
        <v>10.66</v>
      </c>
      <c r="Q156" s="11" t="n">
        <v>10.66</v>
      </c>
      <c r="R156" s="12" t="str">
        <f aca="false">IF(F156=0,"NON VALUTABILE",IF(H156=0,"OK","ANOMALIA"))</f>
        <v>OK</v>
      </c>
      <c r="S156" s="12" t="str">
        <f aca="false">IF(OR(F156=0,G156=0),"NON VALUTABILE",IF(P156&lt;=N156,"ANOMALIA","OK"))</f>
        <v>ANOMALIA</v>
      </c>
      <c r="T156" s="12" t="str">
        <f aca="false">IF(F156=0,"NON VALUTABILE",IF(OR(R156="ANOMALIA",S156="ANOMALIA"),"ANOMALIA","OK"))</f>
        <v>ANOMALIA</v>
      </c>
      <c r="U156" s="5" t="str">
        <f aca="false">IF(F156=0,"Scaricato ma non presente in questa fattura: puo venire da giacenza pregressa o da altro fornitore. Non conteggiato come anomalia.",IF(G156=0,"Acquistato e mai scaricato nel periodo. ","")&amp;IF(AND(G156&gt;0,H156&lt;&gt;0),"Quantita acquistata diversa da quantita scaricata. ","")&amp;IF(AND(G156&gt;0,P156&lt;=N156),"Almeno una vendita a prezzo pari o inferiore al costo di acquisto (confronta col. N con col. P). ",""))</f>
        <v>Almeno una vendita a prezzo pari o inferiore al costo di acquisto (confronta col. N con col. P). </v>
      </c>
      <c r="V156" s="5"/>
    </row>
    <row r="157" customFormat="false" ht="15" hidden="false" customHeight="false" outlineLevel="0" collapsed="false">
      <c r="A157" s="8" t="s">
        <v>665</v>
      </c>
      <c r="B157" s="8" t="s">
        <v>666</v>
      </c>
      <c r="C157" s="8" t="s">
        <v>667</v>
      </c>
      <c r="D157" s="5" t="s">
        <v>668</v>
      </c>
      <c r="E157" s="8" t="s">
        <v>59</v>
      </c>
      <c r="F157" s="9" t="n">
        <v>3</v>
      </c>
      <c r="G157" s="9" t="n">
        <v>2</v>
      </c>
      <c r="H157" s="9" t="n">
        <f aca="false">F157-G157</f>
        <v>1</v>
      </c>
      <c r="I157" s="9" t="n">
        <f aca="false">MAX(H157,0)</f>
        <v>1</v>
      </c>
      <c r="J157" s="10" t="n">
        <v>13.08</v>
      </c>
      <c r="K157" s="10" t="n">
        <v>13.72</v>
      </c>
      <c r="L157" s="11" t="n">
        <f aca="false">IFERROR(J157/F157,"")</f>
        <v>4.36</v>
      </c>
      <c r="M157" s="11" t="n">
        <v>4.36</v>
      </c>
      <c r="N157" s="11" t="n">
        <v>4.36</v>
      </c>
      <c r="O157" s="11" t="n">
        <f aca="false">IFERROR(K157/G157,"")</f>
        <v>6.86</v>
      </c>
      <c r="P157" s="11" t="n">
        <v>6.86</v>
      </c>
      <c r="Q157" s="11" t="n">
        <v>6.86</v>
      </c>
      <c r="R157" s="12" t="str">
        <f aca="false">IF(F157=0,"NON VALUTABILE",IF(H157=0,"OK","ANOMALIA"))</f>
        <v>ANOMALIA</v>
      </c>
      <c r="S157" s="12" t="str">
        <f aca="false">IF(OR(F157=0,G157=0),"NON VALUTABILE",IF(P157&lt;=N157,"ANOMALIA","OK"))</f>
        <v>OK</v>
      </c>
      <c r="T157" s="12" t="str">
        <f aca="false">IF(F157=0,"NON VALUTABILE",IF(OR(R157="ANOMALIA",S157="ANOMALIA"),"ANOMALIA","OK"))</f>
        <v>ANOMALIA</v>
      </c>
      <c r="U157" s="5" t="str">
        <f aca="false">IF(F157=0,"Scaricato ma non presente in questa fattura: puo venire da giacenza pregressa o da altro fornitore. Non conteggiato come anomalia.",IF(G157=0,"Acquistato e mai scaricato nel periodo. ","")&amp;IF(AND(G157&gt;0,H157&lt;&gt;0),"Quantita acquistata diversa da quantita scaricata. ","")&amp;IF(AND(G157&gt;0,P157&lt;=N157),"Almeno una vendita a prezzo pari o inferiore al costo di acquisto (confronta col. N con col. P). ",""))</f>
        <v>Quantita acquistata diversa da quantita scaricata. </v>
      </c>
      <c r="V157" s="5"/>
    </row>
    <row r="158" customFormat="false" ht="15" hidden="false" customHeight="false" outlineLevel="0" collapsed="false">
      <c r="A158" s="8" t="s">
        <v>669</v>
      </c>
      <c r="B158" s="8" t="s">
        <v>670</v>
      </c>
      <c r="C158" s="8" t="s">
        <v>671</v>
      </c>
      <c r="D158" s="5" t="s">
        <v>672</v>
      </c>
      <c r="E158" s="8" t="s">
        <v>59</v>
      </c>
      <c r="F158" s="9" t="n">
        <v>1</v>
      </c>
      <c r="G158" s="9" t="n">
        <v>1</v>
      </c>
      <c r="H158" s="9" t="n">
        <f aca="false">F158-G158</f>
        <v>0</v>
      </c>
      <c r="I158" s="9" t="n">
        <f aca="false">MAX(H158,0)</f>
        <v>0</v>
      </c>
      <c r="J158" s="10" t="n">
        <v>6.76</v>
      </c>
      <c r="K158" s="10" t="n">
        <v>7.1</v>
      </c>
      <c r="L158" s="11" t="n">
        <f aca="false">IFERROR(J158/F158,"")</f>
        <v>6.76</v>
      </c>
      <c r="M158" s="11" t="n">
        <v>6.76</v>
      </c>
      <c r="N158" s="11" t="n">
        <v>6.76</v>
      </c>
      <c r="O158" s="11" t="n">
        <f aca="false">IFERROR(K158/G158,"")</f>
        <v>7.1</v>
      </c>
      <c r="P158" s="11" t="n">
        <v>7.1</v>
      </c>
      <c r="Q158" s="11" t="n">
        <v>7.1</v>
      </c>
      <c r="R158" s="12" t="str">
        <f aca="false">IF(F158=0,"NON VALUTABILE",IF(H158=0,"OK","ANOMALIA"))</f>
        <v>OK</v>
      </c>
      <c r="S158" s="12" t="str">
        <f aca="false">IF(OR(F158=0,G158=0),"NON VALUTABILE",IF(P158&lt;=N158,"ANOMALIA","OK"))</f>
        <v>OK</v>
      </c>
      <c r="T158" s="12" t="str">
        <f aca="false">IF(F158=0,"NON VALUTABILE",IF(OR(R158="ANOMALIA",S158="ANOMALIA"),"ANOMALIA","OK"))</f>
        <v>OK</v>
      </c>
      <c r="U158" s="5" t="str">
        <f aca="false">IF(F158=0,"Scaricato ma non presente in questa fattura: puo venire da giacenza pregressa o da altro fornitore. Non conteggiato come anomalia.",IF(G158=0,"Acquistato e mai scaricato nel periodo. ","")&amp;IF(AND(G158&gt;0,H158&lt;&gt;0),"Quantita acquistata diversa da quantita scaricata. ","")&amp;IF(AND(G158&gt;0,P158&lt;=N158),"Almeno una vendita a prezzo pari o inferiore al costo di acquisto (confronta col. N con col. P). ",""))</f>
        <v/>
      </c>
      <c r="V158" s="5"/>
    </row>
    <row r="159" customFormat="false" ht="23.85" hidden="false" customHeight="false" outlineLevel="0" collapsed="false">
      <c r="A159" s="8" t="s">
        <v>673</v>
      </c>
      <c r="B159" s="8" t="s">
        <v>674</v>
      </c>
      <c r="C159" s="8" t="s">
        <v>675</v>
      </c>
      <c r="D159" s="5" t="s">
        <v>676</v>
      </c>
      <c r="E159" s="8" t="s">
        <v>59</v>
      </c>
      <c r="F159" s="9" t="n">
        <v>9</v>
      </c>
      <c r="G159" s="9" t="n">
        <v>1</v>
      </c>
      <c r="H159" s="9" t="n">
        <f aca="false">F159-G159</f>
        <v>8</v>
      </c>
      <c r="I159" s="9" t="n">
        <f aca="false">MAX(H159,0)</f>
        <v>8</v>
      </c>
      <c r="J159" s="10" t="n">
        <v>28.97</v>
      </c>
      <c r="K159" s="10" t="n">
        <v>8.36</v>
      </c>
      <c r="L159" s="11" t="n">
        <f aca="false">IFERROR(J159/F159,"")</f>
        <v>3.21888888888889</v>
      </c>
      <c r="M159" s="11" t="n">
        <v>3.218</v>
      </c>
      <c r="N159" s="11" t="n">
        <v>3.22</v>
      </c>
      <c r="O159" s="11" t="n">
        <f aca="false">IFERROR(K159/G159,"")</f>
        <v>8.36</v>
      </c>
      <c r="P159" s="11" t="n">
        <v>8.36</v>
      </c>
      <c r="Q159" s="11" t="n">
        <v>8.36</v>
      </c>
      <c r="R159" s="12" t="str">
        <f aca="false">IF(F159=0,"NON VALUTABILE",IF(H159=0,"OK","ANOMALIA"))</f>
        <v>ANOMALIA</v>
      </c>
      <c r="S159" s="12" t="str">
        <f aca="false">IF(OR(F159=0,G159=0),"NON VALUTABILE",IF(P159&lt;=N159,"ANOMALIA","OK"))</f>
        <v>OK</v>
      </c>
      <c r="T159" s="12" t="str">
        <f aca="false">IF(F159=0,"NON VALUTABILE",IF(OR(R159="ANOMALIA",S159="ANOMALIA"),"ANOMALIA","OK"))</f>
        <v>ANOMALIA</v>
      </c>
      <c r="U159" s="5" t="str">
        <f aca="false">IF(F159=0,"Scaricato ma non presente in questa fattura: puo venire da giacenza pregressa o da altro fornitore. Non conteggiato come anomalia.",IF(G159=0,"Acquistato e mai scaricato nel periodo. ","")&amp;IF(AND(G159&gt;0,H159&lt;&gt;0),"Quantita acquistata diversa da quantita scaricata. ","")&amp;IF(AND(G159&gt;0,P159&lt;=N159),"Almeno una vendita a prezzo pari o inferiore al costo di acquisto (confronta col. N con col. P). ",""))</f>
        <v>Quantita acquistata diversa da quantita scaricata. </v>
      </c>
      <c r="V159" s="5" t="s">
        <v>581</v>
      </c>
    </row>
    <row r="160" customFormat="false" ht="15" hidden="false" customHeight="false" outlineLevel="0" collapsed="false">
      <c r="A160" s="8" t="s">
        <v>677</v>
      </c>
      <c r="B160" s="8" t="s">
        <v>678</v>
      </c>
      <c r="C160" s="8" t="s">
        <v>679</v>
      </c>
      <c r="D160" s="5" t="s">
        <v>680</v>
      </c>
      <c r="E160" s="8" t="s">
        <v>59</v>
      </c>
      <c r="F160" s="9" t="n">
        <v>3</v>
      </c>
      <c r="G160" s="9" t="n">
        <v>1</v>
      </c>
      <c r="H160" s="9" t="n">
        <f aca="false">F160-G160</f>
        <v>2</v>
      </c>
      <c r="I160" s="9" t="n">
        <f aca="false">MAX(H160,0)</f>
        <v>2</v>
      </c>
      <c r="J160" s="10" t="n">
        <v>6.84</v>
      </c>
      <c r="K160" s="10" t="n">
        <v>12.69</v>
      </c>
      <c r="L160" s="11" t="n">
        <f aca="false">IFERROR(J160/F160,"")</f>
        <v>2.28</v>
      </c>
      <c r="M160" s="11" t="n">
        <v>2.28</v>
      </c>
      <c r="N160" s="11" t="n">
        <v>2.28</v>
      </c>
      <c r="O160" s="11" t="n">
        <f aca="false">IFERROR(K160/G160,"")</f>
        <v>12.69</v>
      </c>
      <c r="P160" s="11" t="n">
        <v>12.69</v>
      </c>
      <c r="Q160" s="11" t="n">
        <v>12.69</v>
      </c>
      <c r="R160" s="12" t="str">
        <f aca="false">IF(F160=0,"NON VALUTABILE",IF(H160=0,"OK","ANOMALIA"))</f>
        <v>ANOMALIA</v>
      </c>
      <c r="S160" s="12" t="str">
        <f aca="false">IF(OR(F160=0,G160=0),"NON VALUTABILE",IF(P160&lt;=N160,"ANOMALIA","OK"))</f>
        <v>OK</v>
      </c>
      <c r="T160" s="12" t="str">
        <f aca="false">IF(F160=0,"NON VALUTABILE",IF(OR(R160="ANOMALIA",S160="ANOMALIA"),"ANOMALIA","OK"))</f>
        <v>ANOMALIA</v>
      </c>
      <c r="U160" s="5" t="str">
        <f aca="false">IF(F160=0,"Scaricato ma non presente in questa fattura: puo venire da giacenza pregressa o da altro fornitore. Non conteggiato come anomalia.",IF(G160=0,"Acquistato e mai scaricato nel periodo. ","")&amp;IF(AND(G160&gt;0,H160&lt;&gt;0),"Quantita acquistata diversa da quantita scaricata. ","")&amp;IF(AND(G160&gt;0,P160&lt;=N160),"Almeno una vendita a prezzo pari o inferiore al costo di acquisto (confronta col. N con col. P). ",""))</f>
        <v>Quantita acquistata diversa da quantita scaricata. </v>
      </c>
      <c r="V160" s="5"/>
    </row>
    <row r="161" customFormat="false" ht="23.85" hidden="false" customHeight="false" outlineLevel="0" collapsed="false">
      <c r="A161" s="8" t="s">
        <v>681</v>
      </c>
      <c r="B161" s="8" t="s">
        <v>682</v>
      </c>
      <c r="C161" s="8" t="s">
        <v>683</v>
      </c>
      <c r="D161" s="5" t="s">
        <v>684</v>
      </c>
      <c r="E161" s="8" t="s">
        <v>59</v>
      </c>
      <c r="F161" s="9" t="n">
        <v>1</v>
      </c>
      <c r="G161" s="9" t="n">
        <v>2</v>
      </c>
      <c r="H161" s="9" t="n">
        <f aca="false">F161-G161</f>
        <v>-1</v>
      </c>
      <c r="I161" s="9" t="n">
        <f aca="false">MAX(H161,0)</f>
        <v>0</v>
      </c>
      <c r="J161" s="10" t="n">
        <v>35.86</v>
      </c>
      <c r="K161" s="10" t="n">
        <v>58.45</v>
      </c>
      <c r="L161" s="11" t="n">
        <f aca="false">IFERROR(J161/F161,"")</f>
        <v>35.86</v>
      </c>
      <c r="M161" s="11" t="n">
        <v>35.86</v>
      </c>
      <c r="N161" s="11" t="n">
        <v>35.86</v>
      </c>
      <c r="O161" s="11" t="n">
        <f aca="false">IFERROR(K161/G161,"")</f>
        <v>29.225</v>
      </c>
      <c r="P161" s="11" t="n">
        <v>16.4</v>
      </c>
      <c r="Q161" s="11" t="n">
        <v>42.05</v>
      </c>
      <c r="R161" s="12" t="str">
        <f aca="false">IF(F161=0,"NON VALUTABILE",IF(H161=0,"OK","ANOMALIA"))</f>
        <v>ANOMALIA</v>
      </c>
      <c r="S161" s="12" t="str">
        <f aca="false">IF(OR(F161=0,G161=0),"NON VALUTABILE",IF(P161&lt;=N161,"ANOMALIA","OK"))</f>
        <v>ANOMALIA</v>
      </c>
      <c r="T161" s="12" t="str">
        <f aca="false">IF(F161=0,"NON VALUTABILE",IF(OR(R161="ANOMALIA",S161="ANOMALIA"),"ANOMALIA","OK"))</f>
        <v>ANOMALIA</v>
      </c>
      <c r="U161" s="5" t="str">
        <f aca="false">IF(F161=0,"Scaricato ma non presente in questa fattura: puo venire da giacenza pregressa o da altro fornitore. Non conteggiato come anomalia.",IF(G161=0,"Acquistato e mai scaricato nel periodo. ","")&amp;IF(AND(G161&gt;0,H161&lt;&gt;0),"Quantita acquistata diversa da quantita scaricata. ","")&amp;IF(AND(G161&gt;0,P161&lt;=N161),"Almeno una vendita a prezzo pari o inferiore al costo di acquisto (confronta col. N con col. P). ",""))</f>
        <v>Quantita acquistata diversa da quantita scaricata. Almeno una vendita a prezzo pari o inferiore al costo di acquisto (confronta col. N con col. P). </v>
      </c>
      <c r="V161" s="5" t="s">
        <v>77</v>
      </c>
    </row>
    <row r="162" customFormat="false" ht="15" hidden="false" customHeight="false" outlineLevel="0" collapsed="false">
      <c r="A162" s="8" t="s">
        <v>685</v>
      </c>
      <c r="B162" s="8" t="s">
        <v>686</v>
      </c>
      <c r="C162" s="8" t="s">
        <v>687</v>
      </c>
      <c r="D162" s="5" t="s">
        <v>688</v>
      </c>
      <c r="E162" s="8" t="s">
        <v>59</v>
      </c>
      <c r="F162" s="9" t="n">
        <v>1</v>
      </c>
      <c r="G162" s="9" t="n">
        <v>1</v>
      </c>
      <c r="H162" s="9" t="n">
        <f aca="false">F162-G162</f>
        <v>0</v>
      </c>
      <c r="I162" s="9" t="n">
        <f aca="false">MAX(H162,0)</f>
        <v>0</v>
      </c>
      <c r="J162" s="10" t="n">
        <v>66.49</v>
      </c>
      <c r="K162" s="10" t="n">
        <v>86.07</v>
      </c>
      <c r="L162" s="11" t="n">
        <f aca="false">IFERROR(J162/F162,"")</f>
        <v>66.49</v>
      </c>
      <c r="M162" s="11" t="n">
        <v>66.49</v>
      </c>
      <c r="N162" s="11" t="n">
        <v>66.49</v>
      </c>
      <c r="O162" s="11" t="n">
        <f aca="false">IFERROR(K162/G162,"")</f>
        <v>86.07</v>
      </c>
      <c r="P162" s="11" t="n">
        <v>86.07</v>
      </c>
      <c r="Q162" s="11" t="n">
        <v>86.07</v>
      </c>
      <c r="R162" s="12" t="str">
        <f aca="false">IF(F162=0,"NON VALUTABILE",IF(H162=0,"OK","ANOMALIA"))</f>
        <v>OK</v>
      </c>
      <c r="S162" s="12" t="str">
        <f aca="false">IF(OR(F162=0,G162=0),"NON VALUTABILE",IF(P162&lt;=N162,"ANOMALIA","OK"))</f>
        <v>OK</v>
      </c>
      <c r="T162" s="12" t="str">
        <f aca="false">IF(F162=0,"NON VALUTABILE",IF(OR(R162="ANOMALIA",S162="ANOMALIA"),"ANOMALIA","OK"))</f>
        <v>OK</v>
      </c>
      <c r="U162" s="5" t="str">
        <f aca="false">IF(F162=0,"Scaricato ma non presente in questa fattura: puo venire da giacenza pregressa o da altro fornitore. Non conteggiato come anomalia.",IF(G162=0,"Acquistato e mai scaricato nel periodo. ","")&amp;IF(AND(G162&gt;0,H162&lt;&gt;0),"Quantita acquistata diversa da quantita scaricata. ","")&amp;IF(AND(G162&gt;0,P162&lt;=N162),"Almeno una vendita a prezzo pari o inferiore al costo di acquisto (confronta col. N con col. P). ",""))</f>
        <v/>
      </c>
      <c r="V162" s="5"/>
    </row>
    <row r="163" customFormat="false" ht="15" hidden="false" customHeight="false" outlineLevel="0" collapsed="false">
      <c r="A163" s="8" t="s">
        <v>689</v>
      </c>
      <c r="B163" s="8" t="s">
        <v>690</v>
      </c>
      <c r="C163" s="8" t="s">
        <v>691</v>
      </c>
      <c r="D163" s="5" t="s">
        <v>692</v>
      </c>
      <c r="E163" s="8" t="s">
        <v>59</v>
      </c>
      <c r="F163" s="9" t="n">
        <v>1</v>
      </c>
      <c r="G163" s="9" t="n">
        <v>1</v>
      </c>
      <c r="H163" s="9" t="n">
        <f aca="false">F163-G163</f>
        <v>0</v>
      </c>
      <c r="I163" s="9" t="n">
        <f aca="false">MAX(H163,0)</f>
        <v>0</v>
      </c>
      <c r="J163" s="10" t="n">
        <v>13.77</v>
      </c>
      <c r="K163" s="10" t="n">
        <v>15.57</v>
      </c>
      <c r="L163" s="11" t="n">
        <f aca="false">IFERROR(J163/F163,"")</f>
        <v>13.77</v>
      </c>
      <c r="M163" s="11" t="n">
        <v>13.77</v>
      </c>
      <c r="N163" s="11" t="n">
        <v>13.77</v>
      </c>
      <c r="O163" s="11" t="n">
        <f aca="false">IFERROR(K163/G163,"")</f>
        <v>15.57</v>
      </c>
      <c r="P163" s="11" t="n">
        <v>15.57</v>
      </c>
      <c r="Q163" s="11" t="n">
        <v>15.57</v>
      </c>
      <c r="R163" s="12" t="str">
        <f aca="false">IF(F163=0,"NON VALUTABILE",IF(H163=0,"OK","ANOMALIA"))</f>
        <v>OK</v>
      </c>
      <c r="S163" s="12" t="str">
        <f aca="false">IF(OR(F163=0,G163=0),"NON VALUTABILE",IF(P163&lt;=N163,"ANOMALIA","OK"))</f>
        <v>OK</v>
      </c>
      <c r="T163" s="12" t="str">
        <f aca="false">IF(F163=0,"NON VALUTABILE",IF(OR(R163="ANOMALIA",S163="ANOMALIA"),"ANOMALIA","OK"))</f>
        <v>OK</v>
      </c>
      <c r="U163" s="5" t="str">
        <f aca="false">IF(F163=0,"Scaricato ma non presente in questa fattura: puo venire da giacenza pregressa o da altro fornitore. Non conteggiato come anomalia.",IF(G163=0,"Acquistato e mai scaricato nel periodo. ","")&amp;IF(AND(G163&gt;0,H163&lt;&gt;0),"Quantita acquistata diversa da quantita scaricata. ","")&amp;IF(AND(G163&gt;0,P163&lt;=N163),"Almeno una vendita a prezzo pari o inferiore al costo di acquisto (confronta col. N con col. P). ",""))</f>
        <v/>
      </c>
      <c r="V163" s="5"/>
    </row>
    <row r="164" customFormat="false" ht="15" hidden="false" customHeight="false" outlineLevel="0" collapsed="false">
      <c r="A164" s="8" t="s">
        <v>693</v>
      </c>
      <c r="B164" s="8" t="s">
        <v>694</v>
      </c>
      <c r="C164" s="8" t="s">
        <v>695</v>
      </c>
      <c r="D164" s="5" t="s">
        <v>696</v>
      </c>
      <c r="E164" s="8" t="s">
        <v>59</v>
      </c>
      <c r="F164" s="9" t="n">
        <v>1</v>
      </c>
      <c r="G164" s="9" t="n">
        <v>1</v>
      </c>
      <c r="H164" s="9" t="n">
        <f aca="false">F164-G164</f>
        <v>0</v>
      </c>
      <c r="I164" s="9" t="n">
        <f aca="false">MAX(H164,0)</f>
        <v>0</v>
      </c>
      <c r="J164" s="10" t="n">
        <v>5.02</v>
      </c>
      <c r="K164" s="10" t="n">
        <v>10.66</v>
      </c>
      <c r="L164" s="11" t="n">
        <f aca="false">IFERROR(J164/F164,"")</f>
        <v>5.02</v>
      </c>
      <c r="M164" s="11" t="n">
        <v>5.02</v>
      </c>
      <c r="N164" s="11" t="n">
        <v>5.02</v>
      </c>
      <c r="O164" s="11" t="n">
        <f aca="false">IFERROR(K164/G164,"")</f>
        <v>10.66</v>
      </c>
      <c r="P164" s="11" t="n">
        <v>10.66</v>
      </c>
      <c r="Q164" s="11" t="n">
        <v>10.66</v>
      </c>
      <c r="R164" s="12" t="str">
        <f aca="false">IF(F164=0,"NON VALUTABILE",IF(H164=0,"OK","ANOMALIA"))</f>
        <v>OK</v>
      </c>
      <c r="S164" s="12" t="str">
        <f aca="false">IF(OR(F164=0,G164=0),"NON VALUTABILE",IF(P164&lt;=N164,"ANOMALIA","OK"))</f>
        <v>OK</v>
      </c>
      <c r="T164" s="12" t="str">
        <f aca="false">IF(F164=0,"NON VALUTABILE",IF(OR(R164="ANOMALIA",S164="ANOMALIA"),"ANOMALIA","OK"))</f>
        <v>OK</v>
      </c>
      <c r="U164" s="5" t="str">
        <f aca="false">IF(F164=0,"Scaricato ma non presente in questa fattura: puo venire da giacenza pregressa o da altro fornitore. Non conteggiato come anomalia.",IF(G164=0,"Acquistato e mai scaricato nel periodo. ","")&amp;IF(AND(G164&gt;0,H164&lt;&gt;0),"Quantita acquistata diversa da quantita scaricata. ","")&amp;IF(AND(G164&gt;0,P164&lt;=N164),"Almeno una vendita a prezzo pari o inferiore al costo di acquisto (confronta col. N con col. P). ",""))</f>
        <v/>
      </c>
      <c r="V164" s="5"/>
    </row>
    <row r="165" customFormat="false" ht="15" hidden="false" customHeight="false" outlineLevel="0" collapsed="false">
      <c r="A165" s="8" t="s">
        <v>697</v>
      </c>
      <c r="B165" s="8" t="s">
        <v>698</v>
      </c>
      <c r="C165" s="8" t="s">
        <v>699</v>
      </c>
      <c r="D165" s="5" t="s">
        <v>700</v>
      </c>
      <c r="E165" s="8" t="s">
        <v>59</v>
      </c>
      <c r="F165" s="9" t="n">
        <v>1</v>
      </c>
      <c r="G165" s="9" t="n">
        <v>1</v>
      </c>
      <c r="H165" s="9" t="n">
        <f aca="false">F165-G165</f>
        <v>0</v>
      </c>
      <c r="I165" s="9" t="n">
        <f aca="false">MAX(H165,0)</f>
        <v>0</v>
      </c>
      <c r="J165" s="10" t="n">
        <v>29.06</v>
      </c>
      <c r="K165" s="10" t="n">
        <v>39.98</v>
      </c>
      <c r="L165" s="11" t="n">
        <f aca="false">IFERROR(J165/F165,"")</f>
        <v>29.06</v>
      </c>
      <c r="M165" s="11" t="n">
        <v>29.06</v>
      </c>
      <c r="N165" s="11" t="n">
        <v>29.06</v>
      </c>
      <c r="O165" s="11" t="n">
        <f aca="false">IFERROR(K165/G165,"")</f>
        <v>39.98</v>
      </c>
      <c r="P165" s="11" t="n">
        <v>39.98</v>
      </c>
      <c r="Q165" s="11" t="n">
        <v>39.98</v>
      </c>
      <c r="R165" s="12" t="str">
        <f aca="false">IF(F165=0,"NON VALUTABILE",IF(H165=0,"OK","ANOMALIA"))</f>
        <v>OK</v>
      </c>
      <c r="S165" s="12" t="str">
        <f aca="false">IF(OR(F165=0,G165=0),"NON VALUTABILE",IF(P165&lt;=N165,"ANOMALIA","OK"))</f>
        <v>OK</v>
      </c>
      <c r="T165" s="12" t="str">
        <f aca="false">IF(F165=0,"NON VALUTABILE",IF(OR(R165="ANOMALIA",S165="ANOMALIA"),"ANOMALIA","OK"))</f>
        <v>OK</v>
      </c>
      <c r="U165" s="5" t="str">
        <f aca="false">IF(F165=0,"Scaricato ma non presente in questa fattura: puo venire da giacenza pregressa o da altro fornitore. Non conteggiato come anomalia.",IF(G165=0,"Acquistato e mai scaricato nel periodo. ","")&amp;IF(AND(G165&gt;0,H165&lt;&gt;0),"Quantita acquistata diversa da quantita scaricata. ","")&amp;IF(AND(G165&gt;0,P165&lt;=N165),"Almeno una vendita a prezzo pari o inferiore al costo di acquisto (confronta col. N con col. P). ",""))</f>
        <v/>
      </c>
      <c r="V165" s="5"/>
    </row>
    <row r="166" customFormat="false" ht="23.85" hidden="false" customHeight="false" outlineLevel="0" collapsed="false">
      <c r="A166" s="8" t="s">
        <v>701</v>
      </c>
      <c r="B166" s="8" t="s">
        <v>702</v>
      </c>
      <c r="C166" s="8" t="s">
        <v>703</v>
      </c>
      <c r="D166" s="5" t="s">
        <v>704</v>
      </c>
      <c r="E166" s="8" t="s">
        <v>59</v>
      </c>
      <c r="F166" s="9" t="n">
        <v>20</v>
      </c>
      <c r="G166" s="9" t="n">
        <v>4</v>
      </c>
      <c r="H166" s="9" t="n">
        <f aca="false">F166-G166</f>
        <v>16</v>
      </c>
      <c r="I166" s="9" t="n">
        <f aca="false">MAX(H166,0)</f>
        <v>16</v>
      </c>
      <c r="J166" s="10" t="n">
        <v>80.85</v>
      </c>
      <c r="K166" s="10" t="n">
        <v>27.96</v>
      </c>
      <c r="L166" s="11" t="n">
        <f aca="false">IFERROR(J166/F166,"")</f>
        <v>4.0425</v>
      </c>
      <c r="M166" s="11" t="n">
        <v>4.0425</v>
      </c>
      <c r="N166" s="11" t="n">
        <v>4.0425</v>
      </c>
      <c r="O166" s="11" t="n">
        <f aca="false">IFERROR(K166/G166,"")</f>
        <v>6.99</v>
      </c>
      <c r="P166" s="11" t="n">
        <v>6.99</v>
      </c>
      <c r="Q166" s="11" t="n">
        <v>6.99</v>
      </c>
      <c r="R166" s="12" t="str">
        <f aca="false">IF(F166=0,"NON VALUTABILE",IF(H166=0,"OK","ANOMALIA"))</f>
        <v>ANOMALIA</v>
      </c>
      <c r="S166" s="12" t="str">
        <f aca="false">IF(OR(F166=0,G166=0),"NON VALUTABILE",IF(P166&lt;=N166,"ANOMALIA","OK"))</f>
        <v>OK</v>
      </c>
      <c r="T166" s="12" t="str">
        <f aca="false">IF(F166=0,"NON VALUTABILE",IF(OR(R166="ANOMALIA",S166="ANOMALIA"),"ANOMALIA","OK"))</f>
        <v>ANOMALIA</v>
      </c>
      <c r="U166" s="5" t="str">
        <f aca="false">IF(F166=0,"Scaricato ma non presente in questa fattura: puo venire da giacenza pregressa o da altro fornitore. Non conteggiato come anomalia.",IF(G166=0,"Acquistato e mai scaricato nel periodo. ","")&amp;IF(AND(G166&gt;0,H166&lt;&gt;0),"Quantita acquistata diversa da quantita scaricata. ","")&amp;IF(AND(G166&gt;0,P166&lt;=N166),"Almeno una vendita a prezzo pari o inferiore al costo di acquisto (confronta col. N con col. P). ",""))</f>
        <v>Quantita acquistata diversa da quantita scaricata. </v>
      </c>
      <c r="V166" s="5" t="s">
        <v>705</v>
      </c>
    </row>
    <row r="167" customFormat="false" ht="35.05" hidden="false" customHeight="false" outlineLevel="0" collapsed="false">
      <c r="A167" s="8" t="s">
        <v>706</v>
      </c>
      <c r="B167" s="8" t="s">
        <v>707</v>
      </c>
      <c r="C167" s="8" t="s">
        <v>708</v>
      </c>
      <c r="D167" s="5" t="s">
        <v>709</v>
      </c>
      <c r="E167" s="8" t="s">
        <v>59</v>
      </c>
      <c r="F167" s="9" t="n">
        <v>5</v>
      </c>
      <c r="G167" s="9" t="n">
        <v>1</v>
      </c>
      <c r="H167" s="9" t="n">
        <f aca="false">F167-G167</f>
        <v>4</v>
      </c>
      <c r="I167" s="9" t="n">
        <f aca="false">MAX(H167,0)</f>
        <v>4</v>
      </c>
      <c r="J167" s="10" t="n">
        <v>53.97</v>
      </c>
      <c r="K167" s="10" t="n">
        <v>26.34</v>
      </c>
      <c r="L167" s="11" t="n">
        <f aca="false">IFERROR(J167/F167,"")</f>
        <v>10.794</v>
      </c>
      <c r="M167" s="11" t="n">
        <v>10.79</v>
      </c>
      <c r="N167" s="11" t="n">
        <v>10.795</v>
      </c>
      <c r="O167" s="11" t="n">
        <f aca="false">IFERROR(K167/G167,"")</f>
        <v>26.34</v>
      </c>
      <c r="P167" s="11" t="n">
        <v>26.34</v>
      </c>
      <c r="Q167" s="11" t="n">
        <v>26.34</v>
      </c>
      <c r="R167" s="12" t="str">
        <f aca="false">IF(F167=0,"NON VALUTABILE",IF(H167=0,"OK","ANOMALIA"))</f>
        <v>ANOMALIA</v>
      </c>
      <c r="S167" s="12" t="str">
        <f aca="false">IF(OR(F167=0,G167=0),"NON VALUTABILE",IF(P167&lt;=N167,"ANOMALIA","OK"))</f>
        <v>OK</v>
      </c>
      <c r="T167" s="12" t="str">
        <f aca="false">IF(F167=0,"NON VALUTABILE",IF(OR(R167="ANOMALIA",S167="ANOMALIA"),"ANOMALIA","OK"))</f>
        <v>ANOMALIA</v>
      </c>
      <c r="U167" s="5" t="str">
        <f aca="false">IF(F167=0,"Scaricato ma non presente in questa fattura: puo venire da giacenza pregressa o da altro fornitore. Non conteggiato come anomalia.",IF(G167=0,"Acquistato e mai scaricato nel periodo. ","")&amp;IF(AND(G167&gt;0,H167&lt;&gt;0),"Quantita acquistata diversa da quantita scaricata. ","")&amp;IF(AND(G167&gt;0,P167&lt;=N167),"Almeno una vendita a prezzo pari o inferiore al costo di acquisto (confronta col. N con col. P). ",""))</f>
        <v>Quantita acquistata diversa da quantita scaricata. </v>
      </c>
      <c r="V167" s="5" t="s">
        <v>710</v>
      </c>
    </row>
    <row r="168" customFormat="false" ht="23.85" hidden="false" customHeight="false" outlineLevel="0" collapsed="false">
      <c r="A168" s="8" t="s">
        <v>711</v>
      </c>
      <c r="B168" s="8" t="s">
        <v>712</v>
      </c>
      <c r="C168" s="8" t="s">
        <v>713</v>
      </c>
      <c r="D168" s="5" t="s">
        <v>714</v>
      </c>
      <c r="E168" s="8" t="s">
        <v>59</v>
      </c>
      <c r="F168" s="9" t="n">
        <v>3</v>
      </c>
      <c r="G168" s="9" t="n">
        <v>3</v>
      </c>
      <c r="H168" s="9" t="n">
        <f aca="false">F168-G168</f>
        <v>0</v>
      </c>
      <c r="I168" s="9" t="n">
        <f aca="false">MAX(H168,0)</f>
        <v>0</v>
      </c>
      <c r="J168" s="10" t="n">
        <v>114.15</v>
      </c>
      <c r="K168" s="10" t="n">
        <v>187.31</v>
      </c>
      <c r="L168" s="11" t="n">
        <f aca="false">IFERROR(J168/F168,"")</f>
        <v>38.05</v>
      </c>
      <c r="M168" s="11" t="n">
        <v>38.05</v>
      </c>
      <c r="N168" s="11" t="n">
        <v>38.05</v>
      </c>
      <c r="O168" s="11" t="n">
        <f aca="false">IFERROR(K168/G168,"")</f>
        <v>62.4366666666667</v>
      </c>
      <c r="P168" s="11" t="n">
        <v>52.27</v>
      </c>
      <c r="Q168" s="11" t="n">
        <v>78.41</v>
      </c>
      <c r="R168" s="12" t="str">
        <f aca="false">IF(F168=0,"NON VALUTABILE",IF(H168=0,"OK","ANOMALIA"))</f>
        <v>OK</v>
      </c>
      <c r="S168" s="12" t="str">
        <f aca="false">IF(OR(F168=0,G168=0),"NON VALUTABILE",IF(P168&lt;=N168,"ANOMALIA","OK"))</f>
        <v>OK</v>
      </c>
      <c r="T168" s="12" t="str">
        <f aca="false">IF(F168=0,"NON VALUTABILE",IF(OR(R168="ANOMALIA",S168="ANOMALIA"),"ANOMALIA","OK"))</f>
        <v>OK</v>
      </c>
      <c r="U168" s="5" t="str">
        <f aca="false">IF(F168=0,"Scaricato ma non presente in questa fattura: puo venire da giacenza pregressa o da altro fornitore. Non conteggiato come anomalia.",IF(G168=0,"Acquistato e mai scaricato nel periodo. ","")&amp;IF(AND(G168&gt;0,H168&lt;&gt;0),"Quantita acquistata diversa da quantita scaricata. ","")&amp;IF(AND(G168&gt;0,P168&lt;=N168),"Almeno una vendita a prezzo pari o inferiore al costo di acquisto (confronta col. N con col. P). ",""))</f>
        <v/>
      </c>
      <c r="V168" s="5" t="s">
        <v>715</v>
      </c>
    </row>
    <row r="169" customFormat="false" ht="23.85" hidden="false" customHeight="false" outlineLevel="0" collapsed="false">
      <c r="A169" s="8" t="s">
        <v>716</v>
      </c>
      <c r="B169" s="8" t="s">
        <v>717</v>
      </c>
      <c r="C169" s="8" t="s">
        <v>718</v>
      </c>
      <c r="D169" s="5" t="s">
        <v>719</v>
      </c>
      <c r="E169" s="8" t="s">
        <v>59</v>
      </c>
      <c r="F169" s="9" t="n">
        <v>4</v>
      </c>
      <c r="G169" s="9" t="n">
        <v>4</v>
      </c>
      <c r="H169" s="9" t="n">
        <f aca="false">F169-G169</f>
        <v>0</v>
      </c>
      <c r="I169" s="9" t="n">
        <f aca="false">MAX(H169,0)</f>
        <v>0</v>
      </c>
      <c r="J169" s="10" t="n">
        <v>9.83</v>
      </c>
      <c r="K169" s="10" t="n">
        <v>16</v>
      </c>
      <c r="L169" s="11" t="n">
        <f aca="false">IFERROR(J169/F169,"")</f>
        <v>2.4575</v>
      </c>
      <c r="M169" s="11" t="n">
        <v>2.4575</v>
      </c>
      <c r="N169" s="11" t="n">
        <v>2.4575</v>
      </c>
      <c r="O169" s="11" t="n">
        <f aca="false">IFERROR(K169/G169,"")</f>
        <v>4</v>
      </c>
      <c r="P169" s="11" t="n">
        <v>4</v>
      </c>
      <c r="Q169" s="11" t="n">
        <v>4</v>
      </c>
      <c r="R169" s="12" t="str">
        <f aca="false">IF(F169=0,"NON VALUTABILE",IF(H169=0,"OK","ANOMALIA"))</f>
        <v>OK</v>
      </c>
      <c r="S169" s="12" t="str">
        <f aca="false">IF(OR(F169=0,G169=0),"NON VALUTABILE",IF(P169&lt;=N169,"ANOMALIA","OK"))</f>
        <v>OK</v>
      </c>
      <c r="T169" s="12" t="str">
        <f aca="false">IF(F169=0,"NON VALUTABILE",IF(OR(R169="ANOMALIA",S169="ANOMALIA"),"ANOMALIA","OK"))</f>
        <v>OK</v>
      </c>
      <c r="U169" s="5" t="str">
        <f aca="false">IF(F169=0,"Scaricato ma non presente in questa fattura: puo venire da giacenza pregressa o da altro fornitore. Non conteggiato come anomalia.",IF(G169=0,"Acquistato e mai scaricato nel periodo. ","")&amp;IF(AND(G169&gt;0,H169&lt;&gt;0),"Quantita acquistata diversa da quantita scaricata. ","")&amp;IF(AND(G169&gt;0,P169&lt;=N169),"Almeno una vendita a prezzo pari o inferiore al costo di acquisto (confronta col. N con col. P). ",""))</f>
        <v/>
      </c>
      <c r="V169" s="5" t="s">
        <v>705</v>
      </c>
    </row>
    <row r="170" customFormat="false" ht="23.85" hidden="false" customHeight="false" outlineLevel="0" collapsed="false">
      <c r="A170" s="8" t="s">
        <v>720</v>
      </c>
      <c r="B170" s="8" t="s">
        <v>721</v>
      </c>
      <c r="C170" s="8" t="s">
        <v>722</v>
      </c>
      <c r="D170" s="5" t="s">
        <v>723</v>
      </c>
      <c r="E170" s="8" t="s">
        <v>59</v>
      </c>
      <c r="F170" s="9" t="n">
        <v>4</v>
      </c>
      <c r="G170" s="9" t="n">
        <v>4</v>
      </c>
      <c r="H170" s="9" t="n">
        <f aca="false">F170-G170</f>
        <v>0</v>
      </c>
      <c r="I170" s="9" t="n">
        <f aca="false">MAX(H170,0)</f>
        <v>0</v>
      </c>
      <c r="J170" s="10" t="n">
        <v>45.7</v>
      </c>
      <c r="K170" s="10" t="n">
        <v>62.4</v>
      </c>
      <c r="L170" s="11" t="n">
        <f aca="false">IFERROR(J170/F170,"")</f>
        <v>11.425</v>
      </c>
      <c r="M170" s="11" t="n">
        <v>11.425</v>
      </c>
      <c r="N170" s="11" t="n">
        <v>11.425</v>
      </c>
      <c r="O170" s="11" t="n">
        <f aca="false">IFERROR(K170/G170,"")</f>
        <v>15.6</v>
      </c>
      <c r="P170" s="11" t="n">
        <v>15.6</v>
      </c>
      <c r="Q170" s="11" t="n">
        <v>15.6</v>
      </c>
      <c r="R170" s="12" t="str">
        <f aca="false">IF(F170=0,"NON VALUTABILE",IF(H170=0,"OK","ANOMALIA"))</f>
        <v>OK</v>
      </c>
      <c r="S170" s="12" t="str">
        <f aca="false">IF(OR(F170=0,G170=0),"NON VALUTABILE",IF(P170&lt;=N170,"ANOMALIA","OK"))</f>
        <v>OK</v>
      </c>
      <c r="T170" s="12" t="str">
        <f aca="false">IF(F170=0,"NON VALUTABILE",IF(OR(R170="ANOMALIA",S170="ANOMALIA"),"ANOMALIA","OK"))</f>
        <v>OK</v>
      </c>
      <c r="U170" s="5" t="str">
        <f aca="false">IF(F170=0,"Scaricato ma non presente in questa fattura: puo venire da giacenza pregressa o da altro fornitore. Non conteggiato come anomalia.",IF(G170=0,"Acquistato e mai scaricato nel periodo. ","")&amp;IF(AND(G170&gt;0,H170&lt;&gt;0),"Quantita acquistata diversa da quantita scaricata. ","")&amp;IF(AND(G170&gt;0,P170&lt;=N170),"Almeno una vendita a prezzo pari o inferiore al costo di acquisto (confronta col. N con col. P). ",""))</f>
        <v/>
      </c>
      <c r="V170" s="5" t="s">
        <v>705</v>
      </c>
    </row>
    <row r="171" customFormat="false" ht="23.85" hidden="false" customHeight="false" outlineLevel="0" collapsed="false">
      <c r="A171" s="8" t="s">
        <v>724</v>
      </c>
      <c r="B171" s="8" t="s">
        <v>725</v>
      </c>
      <c r="C171" s="8" t="s">
        <v>726</v>
      </c>
      <c r="D171" s="5" t="s">
        <v>727</v>
      </c>
      <c r="E171" s="8" t="s">
        <v>59</v>
      </c>
      <c r="F171" s="9" t="n">
        <v>4</v>
      </c>
      <c r="G171" s="9" t="n">
        <v>4</v>
      </c>
      <c r="H171" s="9" t="n">
        <f aca="false">F171-G171</f>
        <v>0</v>
      </c>
      <c r="I171" s="9" t="n">
        <f aca="false">MAX(H171,0)</f>
        <v>0</v>
      </c>
      <c r="J171" s="10" t="n">
        <v>45.74</v>
      </c>
      <c r="K171" s="10" t="n">
        <v>62.54</v>
      </c>
      <c r="L171" s="11" t="n">
        <f aca="false">IFERROR(J171/F171,"")</f>
        <v>11.435</v>
      </c>
      <c r="M171" s="11" t="n">
        <v>11.435</v>
      </c>
      <c r="N171" s="11" t="n">
        <v>11.435</v>
      </c>
      <c r="O171" s="11" t="n">
        <f aca="false">IFERROR(K171/G171,"")</f>
        <v>15.635</v>
      </c>
      <c r="P171" s="11" t="n">
        <v>15.635</v>
      </c>
      <c r="Q171" s="11" t="n">
        <v>15.635</v>
      </c>
      <c r="R171" s="12" t="str">
        <f aca="false">IF(F171=0,"NON VALUTABILE",IF(H171=0,"OK","ANOMALIA"))</f>
        <v>OK</v>
      </c>
      <c r="S171" s="12" t="str">
        <f aca="false">IF(OR(F171=0,G171=0),"NON VALUTABILE",IF(P171&lt;=N171,"ANOMALIA","OK"))</f>
        <v>OK</v>
      </c>
      <c r="T171" s="12" t="str">
        <f aca="false">IF(F171=0,"NON VALUTABILE",IF(OR(R171="ANOMALIA",S171="ANOMALIA"),"ANOMALIA","OK"))</f>
        <v>OK</v>
      </c>
      <c r="U171" s="5" t="str">
        <f aca="false">IF(F171=0,"Scaricato ma non presente in questa fattura: puo venire da giacenza pregressa o da altro fornitore. Non conteggiato come anomalia.",IF(G171=0,"Acquistato e mai scaricato nel periodo. ","")&amp;IF(AND(G171&gt;0,H171&lt;&gt;0),"Quantita acquistata diversa da quantita scaricata. ","")&amp;IF(AND(G171&gt;0,P171&lt;=N171),"Almeno una vendita a prezzo pari o inferiore al costo di acquisto (confronta col. N con col. P). ",""))</f>
        <v/>
      </c>
      <c r="V171" s="5" t="s">
        <v>705</v>
      </c>
    </row>
    <row r="172" customFormat="false" ht="23.85" hidden="false" customHeight="false" outlineLevel="0" collapsed="false">
      <c r="A172" s="8" t="s">
        <v>728</v>
      </c>
      <c r="B172" s="8" t="s">
        <v>729</v>
      </c>
      <c r="C172" s="8" t="s">
        <v>730</v>
      </c>
      <c r="D172" s="5" t="s">
        <v>731</v>
      </c>
      <c r="E172" s="8" t="s">
        <v>59</v>
      </c>
      <c r="F172" s="9" t="n">
        <v>4</v>
      </c>
      <c r="G172" s="9" t="n">
        <v>4</v>
      </c>
      <c r="H172" s="9" t="n">
        <f aca="false">F172-G172</f>
        <v>0</v>
      </c>
      <c r="I172" s="9" t="n">
        <f aca="false">MAX(H172,0)</f>
        <v>0</v>
      </c>
      <c r="J172" s="10" t="n">
        <v>23.6</v>
      </c>
      <c r="K172" s="10" t="n">
        <v>41.29</v>
      </c>
      <c r="L172" s="11" t="n">
        <f aca="false">IFERROR(J172/F172,"")</f>
        <v>5.9</v>
      </c>
      <c r="M172" s="11" t="n">
        <v>5.9</v>
      </c>
      <c r="N172" s="11" t="n">
        <v>5.9</v>
      </c>
      <c r="O172" s="11" t="n">
        <f aca="false">IFERROR(K172/G172,"")</f>
        <v>10.3225</v>
      </c>
      <c r="P172" s="11" t="n">
        <v>10.3225</v>
      </c>
      <c r="Q172" s="11" t="n">
        <v>10.3225</v>
      </c>
      <c r="R172" s="12" t="str">
        <f aca="false">IF(F172=0,"NON VALUTABILE",IF(H172=0,"OK","ANOMALIA"))</f>
        <v>OK</v>
      </c>
      <c r="S172" s="12" t="str">
        <f aca="false">IF(OR(F172=0,G172=0),"NON VALUTABILE",IF(P172&lt;=N172,"ANOMALIA","OK"))</f>
        <v>OK</v>
      </c>
      <c r="T172" s="12" t="str">
        <f aca="false">IF(F172=0,"NON VALUTABILE",IF(OR(R172="ANOMALIA",S172="ANOMALIA"),"ANOMALIA","OK"))</f>
        <v>OK</v>
      </c>
      <c r="U172" s="5" t="str">
        <f aca="false">IF(F172=0,"Scaricato ma non presente in questa fattura: puo venire da giacenza pregressa o da altro fornitore. Non conteggiato come anomalia.",IF(G172=0,"Acquistato e mai scaricato nel periodo. ","")&amp;IF(AND(G172&gt;0,H172&lt;&gt;0),"Quantita acquistata diversa da quantita scaricata. ","")&amp;IF(AND(G172&gt;0,P172&lt;=N172),"Almeno una vendita a prezzo pari o inferiore al costo di acquisto (confronta col. N con col. P). ",""))</f>
        <v/>
      </c>
      <c r="V172" s="5" t="s">
        <v>705</v>
      </c>
    </row>
    <row r="173" customFormat="false" ht="23.85" hidden="false" customHeight="false" outlineLevel="0" collapsed="false">
      <c r="A173" s="8" t="s">
        <v>732</v>
      </c>
      <c r="B173" s="8" t="s">
        <v>733</v>
      </c>
      <c r="C173" s="8" t="s">
        <v>734</v>
      </c>
      <c r="D173" s="5" t="s">
        <v>735</v>
      </c>
      <c r="E173" s="8" t="s">
        <v>59</v>
      </c>
      <c r="F173" s="9" t="n">
        <v>4</v>
      </c>
      <c r="G173" s="9" t="n">
        <v>4</v>
      </c>
      <c r="H173" s="9" t="n">
        <f aca="false">F173-G173</f>
        <v>0</v>
      </c>
      <c r="I173" s="9" t="n">
        <f aca="false">MAX(H173,0)</f>
        <v>0</v>
      </c>
      <c r="J173" s="10" t="n">
        <v>40.45</v>
      </c>
      <c r="K173" s="10" t="n">
        <v>55.6</v>
      </c>
      <c r="L173" s="11" t="n">
        <f aca="false">IFERROR(J173/F173,"")</f>
        <v>10.1125</v>
      </c>
      <c r="M173" s="11" t="n">
        <v>10.1125</v>
      </c>
      <c r="N173" s="11" t="n">
        <v>10.1125</v>
      </c>
      <c r="O173" s="11" t="n">
        <f aca="false">IFERROR(K173/G173,"")</f>
        <v>13.9</v>
      </c>
      <c r="P173" s="11" t="n">
        <v>13.9</v>
      </c>
      <c r="Q173" s="11" t="n">
        <v>13.9</v>
      </c>
      <c r="R173" s="12" t="str">
        <f aca="false">IF(F173=0,"NON VALUTABILE",IF(H173=0,"OK","ANOMALIA"))</f>
        <v>OK</v>
      </c>
      <c r="S173" s="12" t="str">
        <f aca="false">IF(OR(F173=0,G173=0),"NON VALUTABILE",IF(P173&lt;=N173,"ANOMALIA","OK"))</f>
        <v>OK</v>
      </c>
      <c r="T173" s="12" t="str">
        <f aca="false">IF(F173=0,"NON VALUTABILE",IF(OR(R173="ANOMALIA",S173="ANOMALIA"),"ANOMALIA","OK"))</f>
        <v>OK</v>
      </c>
      <c r="U173" s="5" t="str">
        <f aca="false">IF(F173=0,"Scaricato ma non presente in questa fattura: puo venire da giacenza pregressa o da altro fornitore. Non conteggiato come anomalia.",IF(G173=0,"Acquistato e mai scaricato nel periodo. ","")&amp;IF(AND(G173&gt;0,H173&lt;&gt;0),"Quantita acquistata diversa da quantita scaricata. ","")&amp;IF(AND(G173&gt;0,P173&lt;=N173),"Almeno una vendita a prezzo pari o inferiore al costo di acquisto (confronta col. N con col. P). ",""))</f>
        <v/>
      </c>
      <c r="V173" s="5" t="s">
        <v>705</v>
      </c>
    </row>
    <row r="174" customFormat="false" ht="23.85" hidden="false" customHeight="false" outlineLevel="0" collapsed="false">
      <c r="A174" s="8" t="s">
        <v>736</v>
      </c>
      <c r="B174" s="8" t="s">
        <v>737</v>
      </c>
      <c r="C174" s="8" t="s">
        <v>738</v>
      </c>
      <c r="D174" s="5" t="s">
        <v>739</v>
      </c>
      <c r="E174" s="8" t="s">
        <v>59</v>
      </c>
      <c r="F174" s="9" t="n">
        <v>2</v>
      </c>
      <c r="G174" s="9" t="n">
        <v>4</v>
      </c>
      <c r="H174" s="9" t="n">
        <f aca="false">F174-G174</f>
        <v>-2</v>
      </c>
      <c r="I174" s="9" t="n">
        <f aca="false">MAX(H174,0)</f>
        <v>0</v>
      </c>
      <c r="J174" s="10" t="n">
        <v>19.07</v>
      </c>
      <c r="K174" s="10" t="n">
        <v>49.43</v>
      </c>
      <c r="L174" s="11" t="n">
        <f aca="false">IFERROR(J174/F174,"")</f>
        <v>9.535</v>
      </c>
      <c r="M174" s="11" t="n">
        <v>9.535</v>
      </c>
      <c r="N174" s="11" t="n">
        <v>9.535</v>
      </c>
      <c r="O174" s="11" t="n">
        <f aca="false">IFERROR(K174/G174,"")</f>
        <v>12.3575</v>
      </c>
      <c r="P174" s="11" t="n">
        <v>12.3575</v>
      </c>
      <c r="Q174" s="11" t="n">
        <v>12.3575</v>
      </c>
      <c r="R174" s="12" t="str">
        <f aca="false">IF(F174=0,"NON VALUTABILE",IF(H174=0,"OK","ANOMALIA"))</f>
        <v>ANOMALIA</v>
      </c>
      <c r="S174" s="12" t="str">
        <f aca="false">IF(OR(F174=0,G174=0),"NON VALUTABILE",IF(P174&lt;=N174,"ANOMALIA","OK"))</f>
        <v>OK</v>
      </c>
      <c r="T174" s="12" t="str">
        <f aca="false">IF(F174=0,"NON VALUTABILE",IF(OR(R174="ANOMALIA",S174="ANOMALIA"),"ANOMALIA","OK"))</f>
        <v>ANOMALIA</v>
      </c>
      <c r="U174" s="5" t="str">
        <f aca="false">IF(F174=0,"Scaricato ma non presente in questa fattura: puo venire da giacenza pregressa o da altro fornitore. Non conteggiato come anomalia.",IF(G174=0,"Acquistato e mai scaricato nel periodo. ","")&amp;IF(AND(G174&gt;0,H174&lt;&gt;0),"Quantita acquistata diversa da quantita scaricata. ","")&amp;IF(AND(G174&gt;0,P174&lt;=N174),"Almeno una vendita a prezzo pari o inferiore al costo di acquisto (confronta col. N con col. P). ",""))</f>
        <v>Quantita acquistata diversa da quantita scaricata. </v>
      </c>
      <c r="V174" s="5" t="s">
        <v>705</v>
      </c>
    </row>
    <row r="175" customFormat="false" ht="15" hidden="false" customHeight="false" outlineLevel="0" collapsed="false">
      <c r="A175" s="8" t="s">
        <v>740</v>
      </c>
      <c r="B175" s="8" t="s">
        <v>741</v>
      </c>
      <c r="C175" s="8" t="s">
        <v>742</v>
      </c>
      <c r="D175" s="5" t="s">
        <v>743</v>
      </c>
      <c r="E175" s="8" t="s">
        <v>59</v>
      </c>
      <c r="F175" s="9" t="n">
        <v>1</v>
      </c>
      <c r="G175" s="9" t="n">
        <v>1</v>
      </c>
      <c r="H175" s="9" t="n">
        <f aca="false">F175-G175</f>
        <v>0</v>
      </c>
      <c r="I175" s="9" t="n">
        <f aca="false">MAX(H175,0)</f>
        <v>0</v>
      </c>
      <c r="J175" s="10" t="n">
        <v>331.41</v>
      </c>
      <c r="K175" s="10" t="n">
        <v>368.85</v>
      </c>
      <c r="L175" s="11" t="n">
        <f aca="false">IFERROR(J175/F175,"")</f>
        <v>331.41</v>
      </c>
      <c r="M175" s="11" t="n">
        <v>331.41</v>
      </c>
      <c r="N175" s="11" t="n">
        <v>331.41</v>
      </c>
      <c r="O175" s="11" t="n">
        <f aca="false">IFERROR(K175/G175,"")</f>
        <v>368.85</v>
      </c>
      <c r="P175" s="11" t="n">
        <v>368.85</v>
      </c>
      <c r="Q175" s="11" t="n">
        <v>368.85</v>
      </c>
      <c r="R175" s="12" t="str">
        <f aca="false">IF(F175=0,"NON VALUTABILE",IF(H175=0,"OK","ANOMALIA"))</f>
        <v>OK</v>
      </c>
      <c r="S175" s="12" t="str">
        <f aca="false">IF(OR(F175=0,G175=0),"NON VALUTABILE",IF(P175&lt;=N175,"ANOMALIA","OK"))</f>
        <v>OK</v>
      </c>
      <c r="T175" s="12" t="str">
        <f aca="false">IF(F175=0,"NON VALUTABILE",IF(OR(R175="ANOMALIA",S175="ANOMALIA"),"ANOMALIA","OK"))</f>
        <v>OK</v>
      </c>
      <c r="U175" s="5" t="str">
        <f aca="false">IF(F175=0,"Scaricato ma non presente in questa fattura: puo venire da giacenza pregressa o da altro fornitore. Non conteggiato come anomalia.",IF(G175=0,"Acquistato e mai scaricato nel periodo. ","")&amp;IF(AND(G175&gt;0,H175&lt;&gt;0),"Quantita acquistata diversa da quantita scaricata. ","")&amp;IF(AND(G175&gt;0,P175&lt;=N175),"Almeno una vendita a prezzo pari o inferiore al costo di acquisto (confronta col. N con col. P). ",""))</f>
        <v/>
      </c>
      <c r="V175" s="5"/>
    </row>
    <row r="176" customFormat="false" ht="15" hidden="false" customHeight="false" outlineLevel="0" collapsed="false">
      <c r="A176" s="8" t="s">
        <v>744</v>
      </c>
      <c r="B176" s="8" t="s">
        <v>745</v>
      </c>
      <c r="C176" s="8" t="s">
        <v>746</v>
      </c>
      <c r="D176" s="5" t="s">
        <v>747</v>
      </c>
      <c r="E176" s="8" t="s">
        <v>59</v>
      </c>
      <c r="F176" s="9" t="n">
        <v>1</v>
      </c>
      <c r="G176" s="9" t="n">
        <v>1</v>
      </c>
      <c r="H176" s="9" t="n">
        <f aca="false">F176-G176</f>
        <v>0</v>
      </c>
      <c r="I176" s="9" t="n">
        <f aca="false">MAX(H176,0)</f>
        <v>0</v>
      </c>
      <c r="J176" s="10" t="n">
        <v>36.63</v>
      </c>
      <c r="K176" s="10" t="n">
        <v>53.28</v>
      </c>
      <c r="L176" s="11" t="n">
        <f aca="false">IFERROR(J176/F176,"")</f>
        <v>36.63</v>
      </c>
      <c r="M176" s="11" t="n">
        <v>36.63</v>
      </c>
      <c r="N176" s="11" t="n">
        <v>36.63</v>
      </c>
      <c r="O176" s="11" t="n">
        <f aca="false">IFERROR(K176/G176,"")</f>
        <v>53.28</v>
      </c>
      <c r="P176" s="11" t="n">
        <v>53.28</v>
      </c>
      <c r="Q176" s="11" t="n">
        <v>53.28</v>
      </c>
      <c r="R176" s="12" t="str">
        <f aca="false">IF(F176=0,"NON VALUTABILE",IF(H176=0,"OK","ANOMALIA"))</f>
        <v>OK</v>
      </c>
      <c r="S176" s="12" t="str">
        <f aca="false">IF(OR(F176=0,G176=0),"NON VALUTABILE",IF(P176&lt;=N176,"ANOMALIA","OK"))</f>
        <v>OK</v>
      </c>
      <c r="T176" s="12" t="str">
        <f aca="false">IF(F176=0,"NON VALUTABILE",IF(OR(R176="ANOMALIA",S176="ANOMALIA"),"ANOMALIA","OK"))</f>
        <v>OK</v>
      </c>
      <c r="U176" s="5" t="str">
        <f aca="false">IF(F176=0,"Scaricato ma non presente in questa fattura: puo venire da giacenza pregressa o da altro fornitore. Non conteggiato come anomalia.",IF(G176=0,"Acquistato e mai scaricato nel periodo. ","")&amp;IF(AND(G176&gt;0,H176&lt;&gt;0),"Quantita acquistata diversa da quantita scaricata. ","")&amp;IF(AND(G176&gt;0,P176&lt;=N176),"Almeno una vendita a prezzo pari o inferiore al costo di acquisto (confronta col. N con col. P). ",""))</f>
        <v/>
      </c>
      <c r="V176" s="5"/>
    </row>
    <row r="177" customFormat="false" ht="15" hidden="false" customHeight="false" outlineLevel="0" collapsed="false">
      <c r="A177" s="8" t="s">
        <v>748</v>
      </c>
      <c r="B177" s="8" t="s">
        <v>749</v>
      </c>
      <c r="C177" s="8" t="s">
        <v>750</v>
      </c>
      <c r="D177" s="5" t="s">
        <v>751</v>
      </c>
      <c r="E177" s="8" t="s">
        <v>59</v>
      </c>
      <c r="F177" s="9" t="n">
        <v>1</v>
      </c>
      <c r="G177" s="9" t="n">
        <v>1</v>
      </c>
      <c r="H177" s="9" t="n">
        <f aca="false">F177-G177</f>
        <v>0</v>
      </c>
      <c r="I177" s="9" t="n">
        <f aca="false">MAX(H177,0)</f>
        <v>0</v>
      </c>
      <c r="J177" s="10" t="n">
        <v>16.42</v>
      </c>
      <c r="K177" s="10" t="n">
        <v>21.31</v>
      </c>
      <c r="L177" s="11" t="n">
        <f aca="false">IFERROR(J177/F177,"")</f>
        <v>16.42</v>
      </c>
      <c r="M177" s="11" t="n">
        <v>16.42</v>
      </c>
      <c r="N177" s="11" t="n">
        <v>16.42</v>
      </c>
      <c r="O177" s="11" t="n">
        <f aca="false">IFERROR(K177/G177,"")</f>
        <v>21.31</v>
      </c>
      <c r="P177" s="11" t="n">
        <v>21.31</v>
      </c>
      <c r="Q177" s="11" t="n">
        <v>21.31</v>
      </c>
      <c r="R177" s="12" t="str">
        <f aca="false">IF(F177=0,"NON VALUTABILE",IF(H177=0,"OK","ANOMALIA"))</f>
        <v>OK</v>
      </c>
      <c r="S177" s="12" t="str">
        <f aca="false">IF(OR(F177=0,G177=0),"NON VALUTABILE",IF(P177&lt;=N177,"ANOMALIA","OK"))</f>
        <v>OK</v>
      </c>
      <c r="T177" s="12" t="str">
        <f aca="false">IF(F177=0,"NON VALUTABILE",IF(OR(R177="ANOMALIA",S177="ANOMALIA"),"ANOMALIA","OK"))</f>
        <v>OK</v>
      </c>
      <c r="U177" s="5" t="str">
        <f aca="false">IF(F177=0,"Scaricato ma non presente in questa fattura: puo venire da giacenza pregressa o da altro fornitore. Non conteggiato come anomalia.",IF(G177=0,"Acquistato e mai scaricato nel periodo. ","")&amp;IF(AND(G177&gt;0,H177&lt;&gt;0),"Quantita acquistata diversa da quantita scaricata. ","")&amp;IF(AND(G177&gt;0,P177&lt;=N177),"Almeno una vendita a prezzo pari o inferiore al costo di acquisto (confronta col. N con col. P). ",""))</f>
        <v/>
      </c>
      <c r="V177" s="5"/>
    </row>
    <row r="178" customFormat="false" ht="15" hidden="false" customHeight="false" outlineLevel="0" collapsed="false">
      <c r="A178" s="8" t="s">
        <v>752</v>
      </c>
      <c r="B178" s="8" t="s">
        <v>753</v>
      </c>
      <c r="C178" s="8" t="s">
        <v>754</v>
      </c>
      <c r="D178" s="5" t="s">
        <v>755</v>
      </c>
      <c r="E178" s="8" t="s">
        <v>59</v>
      </c>
      <c r="F178" s="9" t="n">
        <v>1</v>
      </c>
      <c r="G178" s="9" t="n">
        <v>1</v>
      </c>
      <c r="H178" s="9" t="n">
        <f aca="false">F178-G178</f>
        <v>0</v>
      </c>
      <c r="I178" s="9" t="n">
        <f aca="false">MAX(H178,0)</f>
        <v>0</v>
      </c>
      <c r="J178" s="10" t="n">
        <v>19.61</v>
      </c>
      <c r="K178" s="10" t="n">
        <v>24.59</v>
      </c>
      <c r="L178" s="11" t="n">
        <f aca="false">IFERROR(J178/F178,"")</f>
        <v>19.61</v>
      </c>
      <c r="M178" s="11" t="n">
        <v>19.61</v>
      </c>
      <c r="N178" s="11" t="n">
        <v>19.61</v>
      </c>
      <c r="O178" s="11" t="n">
        <f aca="false">IFERROR(K178/G178,"")</f>
        <v>24.59</v>
      </c>
      <c r="P178" s="11" t="n">
        <v>24.59</v>
      </c>
      <c r="Q178" s="11" t="n">
        <v>24.59</v>
      </c>
      <c r="R178" s="12" t="str">
        <f aca="false">IF(F178=0,"NON VALUTABILE",IF(H178=0,"OK","ANOMALIA"))</f>
        <v>OK</v>
      </c>
      <c r="S178" s="12" t="str">
        <f aca="false">IF(OR(F178=0,G178=0),"NON VALUTABILE",IF(P178&lt;=N178,"ANOMALIA","OK"))</f>
        <v>OK</v>
      </c>
      <c r="T178" s="12" t="str">
        <f aca="false">IF(F178=0,"NON VALUTABILE",IF(OR(R178="ANOMALIA",S178="ANOMALIA"),"ANOMALIA","OK"))</f>
        <v>OK</v>
      </c>
      <c r="U178" s="5" t="str">
        <f aca="false">IF(F178=0,"Scaricato ma non presente in questa fattura: puo venire da giacenza pregressa o da altro fornitore. Non conteggiato come anomalia.",IF(G178=0,"Acquistato e mai scaricato nel periodo. ","")&amp;IF(AND(G178&gt;0,H178&lt;&gt;0),"Quantita acquistata diversa da quantita scaricata. ","")&amp;IF(AND(G178&gt;0,P178&lt;=N178),"Almeno una vendita a prezzo pari o inferiore al costo di acquisto (confronta col. N con col. P). ",""))</f>
        <v/>
      </c>
      <c r="V178" s="5"/>
    </row>
    <row r="179" customFormat="false" ht="23.85" hidden="false" customHeight="false" outlineLevel="0" collapsed="false">
      <c r="A179" s="8" t="s">
        <v>756</v>
      </c>
      <c r="B179" s="8" t="s">
        <v>757</v>
      </c>
      <c r="C179" s="8" t="s">
        <v>758</v>
      </c>
      <c r="D179" s="5" t="s">
        <v>759</v>
      </c>
      <c r="E179" s="8" t="s">
        <v>59</v>
      </c>
      <c r="F179" s="9" t="n">
        <v>1</v>
      </c>
      <c r="G179" s="9" t="n">
        <v>1</v>
      </c>
      <c r="H179" s="9" t="n">
        <f aca="false">F179-G179</f>
        <v>0</v>
      </c>
      <c r="I179" s="9" t="n">
        <f aca="false">MAX(H179,0)</f>
        <v>0</v>
      </c>
      <c r="J179" s="10" t="n">
        <v>28.38</v>
      </c>
      <c r="K179" s="10" t="n">
        <v>24.59</v>
      </c>
      <c r="L179" s="11" t="n">
        <f aca="false">IFERROR(J179/F179,"")</f>
        <v>28.38</v>
      </c>
      <c r="M179" s="11" t="n">
        <v>28.38</v>
      </c>
      <c r="N179" s="11" t="n">
        <v>28.38</v>
      </c>
      <c r="O179" s="11" t="n">
        <f aca="false">IFERROR(K179/G179,"")</f>
        <v>24.59</v>
      </c>
      <c r="P179" s="11" t="n">
        <v>24.59</v>
      </c>
      <c r="Q179" s="11" t="n">
        <v>24.59</v>
      </c>
      <c r="R179" s="12" t="str">
        <f aca="false">IF(F179=0,"NON VALUTABILE",IF(H179=0,"OK","ANOMALIA"))</f>
        <v>OK</v>
      </c>
      <c r="S179" s="12" t="str">
        <f aca="false">IF(OR(F179=0,G179=0),"NON VALUTABILE",IF(P179&lt;=N179,"ANOMALIA","OK"))</f>
        <v>ANOMALIA</v>
      </c>
      <c r="T179" s="12" t="str">
        <f aca="false">IF(F179=0,"NON VALUTABILE",IF(OR(R179="ANOMALIA",S179="ANOMALIA"),"ANOMALIA","OK"))</f>
        <v>ANOMALIA</v>
      </c>
      <c r="U179" s="5" t="str">
        <f aca="false">IF(F179=0,"Scaricato ma non presente in questa fattura: puo venire da giacenza pregressa o da altro fornitore. Non conteggiato come anomalia.",IF(G179=0,"Acquistato e mai scaricato nel periodo. ","")&amp;IF(AND(G179&gt;0,H179&lt;&gt;0),"Quantita acquistata diversa da quantita scaricata. ","")&amp;IF(AND(G179&gt;0,P179&lt;=N179),"Almeno una vendita a prezzo pari o inferiore al costo di acquisto (confronta col. N con col. P). ",""))</f>
        <v>Almeno una vendita a prezzo pari o inferiore al costo di acquisto (confronta col. N con col. P). </v>
      </c>
      <c r="V179" s="5"/>
    </row>
    <row r="180" customFormat="false" ht="15" hidden="false" customHeight="false" outlineLevel="0" collapsed="false">
      <c r="A180" s="8" t="s">
        <v>760</v>
      </c>
      <c r="B180" s="8" t="s">
        <v>761</v>
      </c>
      <c r="C180" s="8" t="s">
        <v>762</v>
      </c>
      <c r="D180" s="5" t="s">
        <v>763</v>
      </c>
      <c r="E180" s="8" t="s">
        <v>59</v>
      </c>
      <c r="F180" s="9" t="n">
        <v>1</v>
      </c>
      <c r="G180" s="9" t="n">
        <v>1</v>
      </c>
      <c r="H180" s="9" t="n">
        <f aca="false">F180-G180</f>
        <v>0</v>
      </c>
      <c r="I180" s="9" t="n">
        <f aca="false">MAX(H180,0)</f>
        <v>0</v>
      </c>
      <c r="J180" s="10" t="n">
        <v>7.64</v>
      </c>
      <c r="K180" s="10" t="n">
        <v>18.85</v>
      </c>
      <c r="L180" s="11" t="n">
        <f aca="false">IFERROR(J180/F180,"")</f>
        <v>7.64</v>
      </c>
      <c r="M180" s="11" t="n">
        <v>7.64</v>
      </c>
      <c r="N180" s="11" t="n">
        <v>7.64</v>
      </c>
      <c r="O180" s="11" t="n">
        <f aca="false">IFERROR(K180/G180,"")</f>
        <v>18.85</v>
      </c>
      <c r="P180" s="11" t="n">
        <v>18.85</v>
      </c>
      <c r="Q180" s="11" t="n">
        <v>18.85</v>
      </c>
      <c r="R180" s="12" t="str">
        <f aca="false">IF(F180=0,"NON VALUTABILE",IF(H180=0,"OK","ANOMALIA"))</f>
        <v>OK</v>
      </c>
      <c r="S180" s="12" t="str">
        <f aca="false">IF(OR(F180=0,G180=0),"NON VALUTABILE",IF(P180&lt;=N180,"ANOMALIA","OK"))</f>
        <v>OK</v>
      </c>
      <c r="T180" s="12" t="str">
        <f aca="false">IF(F180=0,"NON VALUTABILE",IF(OR(R180="ANOMALIA",S180="ANOMALIA"),"ANOMALIA","OK"))</f>
        <v>OK</v>
      </c>
      <c r="U180" s="5" t="str">
        <f aca="false">IF(F180=0,"Scaricato ma non presente in questa fattura: puo venire da giacenza pregressa o da altro fornitore. Non conteggiato come anomalia.",IF(G180=0,"Acquistato e mai scaricato nel periodo. ","")&amp;IF(AND(G180&gt;0,H180&lt;&gt;0),"Quantita acquistata diversa da quantita scaricata. ","")&amp;IF(AND(G180&gt;0,P180&lt;=N180),"Almeno una vendita a prezzo pari o inferiore al costo di acquisto (confronta col. N con col. P). ",""))</f>
        <v/>
      </c>
      <c r="V180" s="5"/>
    </row>
    <row r="181" customFormat="false" ht="23.85" hidden="false" customHeight="false" outlineLevel="0" collapsed="false">
      <c r="A181" s="8" t="s">
        <v>764</v>
      </c>
      <c r="B181" s="8" t="s">
        <v>765</v>
      </c>
      <c r="C181" s="8" t="s">
        <v>766</v>
      </c>
      <c r="D181" s="5" t="s">
        <v>767</v>
      </c>
      <c r="E181" s="8" t="s">
        <v>59</v>
      </c>
      <c r="F181" s="9" t="n">
        <v>3</v>
      </c>
      <c r="G181" s="9" t="n">
        <v>1</v>
      </c>
      <c r="H181" s="9" t="n">
        <f aca="false">F181-G181</f>
        <v>2</v>
      </c>
      <c r="I181" s="9" t="n">
        <f aca="false">MAX(H181,0)</f>
        <v>2</v>
      </c>
      <c r="J181" s="10" t="n">
        <v>47.34</v>
      </c>
      <c r="K181" s="10" t="n">
        <v>9.84</v>
      </c>
      <c r="L181" s="11" t="n">
        <f aca="false">IFERROR(J181/F181,"")</f>
        <v>15.78</v>
      </c>
      <c r="M181" s="11" t="n">
        <v>15.78</v>
      </c>
      <c r="N181" s="11" t="n">
        <v>15.78</v>
      </c>
      <c r="O181" s="11" t="n">
        <f aca="false">IFERROR(K181/G181,"")</f>
        <v>9.84</v>
      </c>
      <c r="P181" s="11" t="n">
        <v>9.84</v>
      </c>
      <c r="Q181" s="11" t="n">
        <v>9.84</v>
      </c>
      <c r="R181" s="12" t="str">
        <f aca="false">IF(F181=0,"NON VALUTABILE",IF(H181=0,"OK","ANOMALIA"))</f>
        <v>ANOMALIA</v>
      </c>
      <c r="S181" s="12" t="str">
        <f aca="false">IF(OR(F181=0,G181=0),"NON VALUTABILE",IF(P181&lt;=N181,"ANOMALIA","OK"))</f>
        <v>ANOMALIA</v>
      </c>
      <c r="T181" s="12" t="str">
        <f aca="false">IF(F181=0,"NON VALUTABILE",IF(OR(R181="ANOMALIA",S181="ANOMALIA"),"ANOMALIA","OK"))</f>
        <v>ANOMALIA</v>
      </c>
      <c r="U181" s="5" t="str">
        <f aca="false">IF(F181=0,"Scaricato ma non presente in questa fattura: puo venire da giacenza pregressa o da altro fornitore. Non conteggiato come anomalia.",IF(G181=0,"Acquistato e mai scaricato nel periodo. ","")&amp;IF(AND(G181&gt;0,H181&lt;&gt;0),"Quantita acquistata diversa da quantita scaricata. ","")&amp;IF(AND(G181&gt;0,P181&lt;=N181),"Almeno una vendita a prezzo pari o inferiore al costo di acquisto (confronta col. N con col. P). ",""))</f>
        <v>Quantita acquistata diversa da quantita scaricata. Almeno una vendita a prezzo pari o inferiore al costo di acquisto (confronta col. N con col. P). </v>
      </c>
      <c r="V181" s="5"/>
    </row>
    <row r="182" customFormat="false" ht="15" hidden="false" customHeight="false" outlineLevel="0" collapsed="false">
      <c r="A182" s="8" t="s">
        <v>768</v>
      </c>
      <c r="B182" s="8" t="s">
        <v>769</v>
      </c>
      <c r="C182" s="8" t="s">
        <v>770</v>
      </c>
      <c r="D182" s="5" t="s">
        <v>771</v>
      </c>
      <c r="E182" s="8" t="s">
        <v>59</v>
      </c>
      <c r="F182" s="9" t="n">
        <v>10</v>
      </c>
      <c r="G182" s="9" t="n">
        <v>1</v>
      </c>
      <c r="H182" s="9" t="n">
        <f aca="false">F182-G182</f>
        <v>9</v>
      </c>
      <c r="I182" s="9" t="n">
        <f aca="false">MAX(H182,0)</f>
        <v>9</v>
      </c>
      <c r="J182" s="10" t="n">
        <v>10.71</v>
      </c>
      <c r="K182" s="10" t="n">
        <v>2.56</v>
      </c>
      <c r="L182" s="11" t="n">
        <f aca="false">IFERROR(J182/F182,"")</f>
        <v>1.071</v>
      </c>
      <c r="M182" s="11" t="n">
        <v>1.071</v>
      </c>
      <c r="N182" s="11" t="n">
        <v>1.071</v>
      </c>
      <c r="O182" s="11" t="n">
        <f aca="false">IFERROR(K182/G182,"")</f>
        <v>2.56</v>
      </c>
      <c r="P182" s="11" t="n">
        <v>2.56</v>
      </c>
      <c r="Q182" s="11" t="n">
        <v>2.56</v>
      </c>
      <c r="R182" s="12" t="str">
        <f aca="false">IF(F182=0,"NON VALUTABILE",IF(H182=0,"OK","ANOMALIA"))</f>
        <v>ANOMALIA</v>
      </c>
      <c r="S182" s="12" t="str">
        <f aca="false">IF(OR(F182=0,G182=0),"NON VALUTABILE",IF(P182&lt;=N182,"ANOMALIA","OK"))</f>
        <v>OK</v>
      </c>
      <c r="T182" s="12" t="str">
        <f aca="false">IF(F182=0,"NON VALUTABILE",IF(OR(R182="ANOMALIA",S182="ANOMALIA"),"ANOMALIA","OK"))</f>
        <v>ANOMALIA</v>
      </c>
      <c r="U182" s="5" t="str">
        <f aca="false">IF(F182=0,"Scaricato ma non presente in questa fattura: puo venire da giacenza pregressa o da altro fornitore. Non conteggiato come anomalia.",IF(G182=0,"Acquistato e mai scaricato nel periodo. ","")&amp;IF(AND(G182&gt;0,H182&lt;&gt;0),"Quantita acquistata diversa da quantita scaricata. ","")&amp;IF(AND(G182&gt;0,P182&lt;=N182),"Almeno una vendita a prezzo pari o inferiore al costo di acquisto (confronta col. N con col. P). ",""))</f>
        <v>Quantita acquistata diversa da quantita scaricata. </v>
      </c>
      <c r="V182" s="5"/>
    </row>
    <row r="183" customFormat="false" ht="15" hidden="false" customHeight="false" outlineLevel="0" collapsed="false">
      <c r="A183" s="8" t="s">
        <v>772</v>
      </c>
      <c r="B183" s="8" t="s">
        <v>773</v>
      </c>
      <c r="C183" s="8" t="s">
        <v>774</v>
      </c>
      <c r="D183" s="5" t="s">
        <v>775</v>
      </c>
      <c r="E183" s="8" t="s">
        <v>59</v>
      </c>
      <c r="F183" s="9" t="n">
        <v>2</v>
      </c>
      <c r="G183" s="9" t="n">
        <v>2</v>
      </c>
      <c r="H183" s="9" t="n">
        <f aca="false">F183-G183</f>
        <v>0</v>
      </c>
      <c r="I183" s="9" t="n">
        <f aca="false">MAX(H183,0)</f>
        <v>0</v>
      </c>
      <c r="J183" s="10" t="n">
        <v>12.73</v>
      </c>
      <c r="K183" s="10" t="n">
        <v>16.4</v>
      </c>
      <c r="L183" s="11" t="n">
        <f aca="false">IFERROR(J183/F183,"")</f>
        <v>6.365</v>
      </c>
      <c r="M183" s="11" t="n">
        <v>6.365</v>
      </c>
      <c r="N183" s="11" t="n">
        <v>6.365</v>
      </c>
      <c r="O183" s="11" t="n">
        <f aca="false">IFERROR(K183/G183,"")</f>
        <v>8.2</v>
      </c>
      <c r="P183" s="11" t="n">
        <v>8.2</v>
      </c>
      <c r="Q183" s="11" t="n">
        <v>8.2</v>
      </c>
      <c r="R183" s="12" t="str">
        <f aca="false">IF(F183=0,"NON VALUTABILE",IF(H183=0,"OK","ANOMALIA"))</f>
        <v>OK</v>
      </c>
      <c r="S183" s="12" t="str">
        <f aca="false">IF(OR(F183=0,G183=0),"NON VALUTABILE",IF(P183&lt;=N183,"ANOMALIA","OK"))</f>
        <v>OK</v>
      </c>
      <c r="T183" s="12" t="str">
        <f aca="false">IF(F183=0,"NON VALUTABILE",IF(OR(R183="ANOMALIA",S183="ANOMALIA"),"ANOMALIA","OK"))</f>
        <v>OK</v>
      </c>
      <c r="U183" s="5" t="str">
        <f aca="false">IF(F183=0,"Scaricato ma non presente in questa fattura: puo venire da giacenza pregressa o da altro fornitore. Non conteggiato come anomalia.",IF(G183=0,"Acquistato e mai scaricato nel periodo. ","")&amp;IF(AND(G183&gt;0,H183&lt;&gt;0),"Quantita acquistata diversa da quantita scaricata. ","")&amp;IF(AND(G183&gt;0,P183&lt;=N183),"Almeno una vendita a prezzo pari o inferiore al costo di acquisto (confronta col. N con col. P). ",""))</f>
        <v/>
      </c>
      <c r="V183" s="5"/>
    </row>
    <row r="184" customFormat="false" ht="15" hidden="false" customHeight="false" outlineLevel="0" collapsed="false">
      <c r="A184" s="8" t="s">
        <v>776</v>
      </c>
      <c r="B184" s="8" t="s">
        <v>777</v>
      </c>
      <c r="C184" s="8" t="s">
        <v>778</v>
      </c>
      <c r="D184" s="5" t="s">
        <v>779</v>
      </c>
      <c r="E184" s="8" t="s">
        <v>59</v>
      </c>
      <c r="F184" s="9" t="n">
        <v>4</v>
      </c>
      <c r="G184" s="9" t="n">
        <v>2</v>
      </c>
      <c r="H184" s="9" t="n">
        <f aca="false">F184-G184</f>
        <v>2</v>
      </c>
      <c r="I184" s="9" t="n">
        <f aca="false">MAX(H184,0)</f>
        <v>2</v>
      </c>
      <c r="J184" s="10" t="n">
        <v>23.52</v>
      </c>
      <c r="K184" s="10" t="n">
        <v>24.56</v>
      </c>
      <c r="L184" s="11" t="n">
        <f aca="false">IFERROR(J184/F184,"")</f>
        <v>5.88</v>
      </c>
      <c r="M184" s="11" t="n">
        <v>5.88</v>
      </c>
      <c r="N184" s="11" t="n">
        <v>5.88</v>
      </c>
      <c r="O184" s="11" t="n">
        <f aca="false">IFERROR(K184/G184,"")</f>
        <v>12.28</v>
      </c>
      <c r="P184" s="11" t="n">
        <v>12.28</v>
      </c>
      <c r="Q184" s="11" t="n">
        <v>12.28</v>
      </c>
      <c r="R184" s="12" t="str">
        <f aca="false">IF(F184=0,"NON VALUTABILE",IF(H184=0,"OK","ANOMALIA"))</f>
        <v>ANOMALIA</v>
      </c>
      <c r="S184" s="12" t="str">
        <f aca="false">IF(OR(F184=0,G184=0),"NON VALUTABILE",IF(P184&lt;=N184,"ANOMALIA","OK"))</f>
        <v>OK</v>
      </c>
      <c r="T184" s="12" t="str">
        <f aca="false">IF(F184=0,"NON VALUTABILE",IF(OR(R184="ANOMALIA",S184="ANOMALIA"),"ANOMALIA","OK"))</f>
        <v>ANOMALIA</v>
      </c>
      <c r="U184" s="5" t="str">
        <f aca="false">IF(F184=0,"Scaricato ma non presente in questa fattura: puo venire da giacenza pregressa o da altro fornitore. Non conteggiato come anomalia.",IF(G184=0,"Acquistato e mai scaricato nel periodo. ","")&amp;IF(AND(G184&gt;0,H184&lt;&gt;0),"Quantita acquistata diversa da quantita scaricata. ","")&amp;IF(AND(G184&gt;0,P184&lt;=N184),"Almeno una vendita a prezzo pari o inferiore al costo di acquisto (confronta col. N con col. P). ",""))</f>
        <v>Quantita acquistata diversa da quantita scaricata. </v>
      </c>
      <c r="V184" s="5"/>
    </row>
    <row r="185" customFormat="false" ht="15" hidden="false" customHeight="false" outlineLevel="0" collapsed="false">
      <c r="A185" s="8" t="s">
        <v>780</v>
      </c>
      <c r="B185" s="8" t="s">
        <v>781</v>
      </c>
      <c r="C185" s="8" t="s">
        <v>782</v>
      </c>
      <c r="D185" s="5" t="s">
        <v>783</v>
      </c>
      <c r="E185" s="8" t="s">
        <v>59</v>
      </c>
      <c r="F185" s="9" t="n">
        <v>2</v>
      </c>
      <c r="G185" s="9" t="n">
        <v>2</v>
      </c>
      <c r="H185" s="9" t="n">
        <f aca="false">F185-G185</f>
        <v>0</v>
      </c>
      <c r="I185" s="9" t="n">
        <f aca="false">MAX(H185,0)</f>
        <v>0</v>
      </c>
      <c r="J185" s="10" t="n">
        <v>72.74</v>
      </c>
      <c r="K185" s="10" t="n">
        <v>98.36</v>
      </c>
      <c r="L185" s="11" t="n">
        <f aca="false">IFERROR(J185/F185,"")</f>
        <v>36.37</v>
      </c>
      <c r="M185" s="11" t="n">
        <v>36.37</v>
      </c>
      <c r="N185" s="11" t="n">
        <v>36.37</v>
      </c>
      <c r="O185" s="11" t="n">
        <f aca="false">IFERROR(K185/G185,"")</f>
        <v>49.18</v>
      </c>
      <c r="P185" s="11" t="n">
        <v>49.18</v>
      </c>
      <c r="Q185" s="11" t="n">
        <v>49.18</v>
      </c>
      <c r="R185" s="12" t="str">
        <f aca="false">IF(F185=0,"NON VALUTABILE",IF(H185=0,"OK","ANOMALIA"))</f>
        <v>OK</v>
      </c>
      <c r="S185" s="12" t="str">
        <f aca="false">IF(OR(F185=0,G185=0),"NON VALUTABILE",IF(P185&lt;=N185,"ANOMALIA","OK"))</f>
        <v>OK</v>
      </c>
      <c r="T185" s="12" t="str">
        <f aca="false">IF(F185=0,"NON VALUTABILE",IF(OR(R185="ANOMALIA",S185="ANOMALIA"),"ANOMALIA","OK"))</f>
        <v>OK</v>
      </c>
      <c r="U185" s="5" t="str">
        <f aca="false">IF(F185=0,"Scaricato ma non presente in questa fattura: puo venire da giacenza pregressa o da altro fornitore. Non conteggiato come anomalia.",IF(G185=0,"Acquistato e mai scaricato nel periodo. ","")&amp;IF(AND(G185&gt;0,H185&lt;&gt;0),"Quantita acquistata diversa da quantita scaricata. ","")&amp;IF(AND(G185&gt;0,P185&lt;=N185),"Almeno una vendita a prezzo pari o inferiore al costo di acquisto (confronta col. N con col. P). ",""))</f>
        <v/>
      </c>
      <c r="V185" s="5"/>
    </row>
    <row r="186" customFormat="false" ht="15" hidden="false" customHeight="false" outlineLevel="0" collapsed="false">
      <c r="A186" s="8" t="s">
        <v>784</v>
      </c>
      <c r="B186" s="8" t="s">
        <v>785</v>
      </c>
      <c r="C186" s="8" t="s">
        <v>786</v>
      </c>
      <c r="D186" s="5" t="s">
        <v>787</v>
      </c>
      <c r="E186" s="8" t="s">
        <v>59</v>
      </c>
      <c r="F186" s="9" t="n">
        <v>1</v>
      </c>
      <c r="G186" s="9" t="n">
        <v>1</v>
      </c>
      <c r="H186" s="9" t="n">
        <f aca="false">F186-G186</f>
        <v>0</v>
      </c>
      <c r="I186" s="9" t="n">
        <f aca="false">MAX(H186,0)</f>
        <v>0</v>
      </c>
      <c r="J186" s="10" t="n">
        <v>40.73</v>
      </c>
      <c r="K186" s="10" t="n">
        <v>53.28</v>
      </c>
      <c r="L186" s="11" t="n">
        <f aca="false">IFERROR(J186/F186,"")</f>
        <v>40.73</v>
      </c>
      <c r="M186" s="11" t="n">
        <v>40.73</v>
      </c>
      <c r="N186" s="11" t="n">
        <v>40.73</v>
      </c>
      <c r="O186" s="11" t="n">
        <f aca="false">IFERROR(K186/G186,"")</f>
        <v>53.28</v>
      </c>
      <c r="P186" s="11" t="n">
        <v>53.28</v>
      </c>
      <c r="Q186" s="11" t="n">
        <v>53.28</v>
      </c>
      <c r="R186" s="12" t="str">
        <f aca="false">IF(F186=0,"NON VALUTABILE",IF(H186=0,"OK","ANOMALIA"))</f>
        <v>OK</v>
      </c>
      <c r="S186" s="12" t="str">
        <f aca="false">IF(OR(F186=0,G186=0),"NON VALUTABILE",IF(P186&lt;=N186,"ANOMALIA","OK"))</f>
        <v>OK</v>
      </c>
      <c r="T186" s="12" t="str">
        <f aca="false">IF(F186=0,"NON VALUTABILE",IF(OR(R186="ANOMALIA",S186="ANOMALIA"),"ANOMALIA","OK"))</f>
        <v>OK</v>
      </c>
      <c r="U186" s="5" t="str">
        <f aca="false">IF(F186=0,"Scaricato ma non presente in questa fattura: puo venire da giacenza pregressa o da altro fornitore. Non conteggiato come anomalia.",IF(G186=0,"Acquistato e mai scaricato nel periodo. ","")&amp;IF(AND(G186&gt;0,H186&lt;&gt;0),"Quantita acquistata diversa da quantita scaricata. ","")&amp;IF(AND(G186&gt;0,P186&lt;=N186),"Almeno una vendita a prezzo pari o inferiore al costo di acquisto (confronta col. N con col. P). ",""))</f>
        <v/>
      </c>
      <c r="V186" s="5"/>
    </row>
    <row r="187" customFormat="false" ht="15" hidden="false" customHeight="false" outlineLevel="0" collapsed="false">
      <c r="A187" s="8" t="s">
        <v>788</v>
      </c>
      <c r="B187" s="8" t="s">
        <v>789</v>
      </c>
      <c r="C187" s="8" t="s">
        <v>790</v>
      </c>
      <c r="D187" s="5" t="s">
        <v>791</v>
      </c>
      <c r="E187" s="8" t="s">
        <v>59</v>
      </c>
      <c r="F187" s="9" t="n">
        <v>1</v>
      </c>
      <c r="G187" s="9" t="n">
        <v>1</v>
      </c>
      <c r="H187" s="9" t="n">
        <f aca="false">F187-G187</f>
        <v>0</v>
      </c>
      <c r="I187" s="9" t="n">
        <f aca="false">MAX(H187,0)</f>
        <v>0</v>
      </c>
      <c r="J187" s="10" t="n">
        <v>5.32</v>
      </c>
      <c r="K187" s="10" t="n">
        <v>14.75</v>
      </c>
      <c r="L187" s="11" t="n">
        <f aca="false">IFERROR(J187/F187,"")</f>
        <v>5.32</v>
      </c>
      <c r="M187" s="11" t="n">
        <v>5.32</v>
      </c>
      <c r="N187" s="11" t="n">
        <v>5.32</v>
      </c>
      <c r="O187" s="11" t="n">
        <f aca="false">IFERROR(K187/G187,"")</f>
        <v>14.75</v>
      </c>
      <c r="P187" s="11" t="n">
        <v>14.75</v>
      </c>
      <c r="Q187" s="11" t="n">
        <v>14.75</v>
      </c>
      <c r="R187" s="12" t="str">
        <f aca="false">IF(F187=0,"NON VALUTABILE",IF(H187=0,"OK","ANOMALIA"))</f>
        <v>OK</v>
      </c>
      <c r="S187" s="12" t="str">
        <f aca="false">IF(OR(F187=0,G187=0),"NON VALUTABILE",IF(P187&lt;=N187,"ANOMALIA","OK"))</f>
        <v>OK</v>
      </c>
      <c r="T187" s="12" t="str">
        <f aca="false">IF(F187=0,"NON VALUTABILE",IF(OR(R187="ANOMALIA",S187="ANOMALIA"),"ANOMALIA","OK"))</f>
        <v>OK</v>
      </c>
      <c r="U187" s="5" t="str">
        <f aca="false">IF(F187=0,"Scaricato ma non presente in questa fattura: puo venire da giacenza pregressa o da altro fornitore. Non conteggiato come anomalia.",IF(G187=0,"Acquistato e mai scaricato nel periodo. ","")&amp;IF(AND(G187&gt;0,H187&lt;&gt;0),"Quantita acquistata diversa da quantita scaricata. ","")&amp;IF(AND(G187&gt;0,P187&lt;=N187),"Almeno una vendita a prezzo pari o inferiore al costo di acquisto (confronta col. N con col. P). ",""))</f>
        <v/>
      </c>
      <c r="V187" s="5"/>
    </row>
    <row r="188" customFormat="false" ht="15" hidden="false" customHeight="false" outlineLevel="0" collapsed="false">
      <c r="A188" s="8" t="s">
        <v>792</v>
      </c>
      <c r="B188" s="8" t="s">
        <v>793</v>
      </c>
      <c r="C188" s="8" t="s">
        <v>794</v>
      </c>
      <c r="D188" s="5" t="s">
        <v>795</v>
      </c>
      <c r="E188" s="8" t="s">
        <v>59</v>
      </c>
      <c r="F188" s="9" t="n">
        <v>1</v>
      </c>
      <c r="G188" s="9" t="n">
        <v>1</v>
      </c>
      <c r="H188" s="9" t="n">
        <f aca="false">F188-G188</f>
        <v>0</v>
      </c>
      <c r="I188" s="9" t="n">
        <f aca="false">MAX(H188,0)</f>
        <v>0</v>
      </c>
      <c r="J188" s="10" t="n">
        <v>19.31</v>
      </c>
      <c r="K188" s="10" t="n">
        <v>32.73</v>
      </c>
      <c r="L188" s="11" t="n">
        <f aca="false">IFERROR(J188/F188,"")</f>
        <v>19.31</v>
      </c>
      <c r="M188" s="11" t="n">
        <v>19.31</v>
      </c>
      <c r="N188" s="11" t="n">
        <v>19.31</v>
      </c>
      <c r="O188" s="11" t="n">
        <f aca="false">IFERROR(K188/G188,"")</f>
        <v>32.73</v>
      </c>
      <c r="P188" s="11" t="n">
        <v>32.73</v>
      </c>
      <c r="Q188" s="11" t="n">
        <v>32.73</v>
      </c>
      <c r="R188" s="12" t="str">
        <f aca="false">IF(F188=0,"NON VALUTABILE",IF(H188=0,"OK","ANOMALIA"))</f>
        <v>OK</v>
      </c>
      <c r="S188" s="12" t="str">
        <f aca="false">IF(OR(F188=0,G188=0),"NON VALUTABILE",IF(P188&lt;=N188,"ANOMALIA","OK"))</f>
        <v>OK</v>
      </c>
      <c r="T188" s="12" t="str">
        <f aca="false">IF(F188=0,"NON VALUTABILE",IF(OR(R188="ANOMALIA",S188="ANOMALIA"),"ANOMALIA","OK"))</f>
        <v>OK</v>
      </c>
      <c r="U188" s="5" t="str">
        <f aca="false">IF(F188=0,"Scaricato ma non presente in questa fattura: puo venire da giacenza pregressa o da altro fornitore. Non conteggiato come anomalia.",IF(G188=0,"Acquistato e mai scaricato nel periodo. ","")&amp;IF(AND(G188&gt;0,H188&lt;&gt;0),"Quantita acquistata diversa da quantita scaricata. ","")&amp;IF(AND(G188&gt;0,P188&lt;=N188),"Almeno una vendita a prezzo pari o inferiore al costo di acquisto (confronta col. N con col. P). ",""))</f>
        <v/>
      </c>
      <c r="V188" s="5"/>
    </row>
    <row r="189" customFormat="false" ht="15" hidden="false" customHeight="false" outlineLevel="0" collapsed="false">
      <c r="A189" s="8" t="s">
        <v>796</v>
      </c>
      <c r="B189" s="8" t="s">
        <v>797</v>
      </c>
      <c r="C189" s="8" t="s">
        <v>798</v>
      </c>
      <c r="D189" s="5" t="s">
        <v>799</v>
      </c>
      <c r="E189" s="8" t="s">
        <v>59</v>
      </c>
      <c r="F189" s="9" t="n">
        <v>1</v>
      </c>
      <c r="G189" s="9" t="n">
        <v>1</v>
      </c>
      <c r="H189" s="9" t="n">
        <f aca="false">F189-G189</f>
        <v>0</v>
      </c>
      <c r="I189" s="9" t="n">
        <f aca="false">MAX(H189,0)</f>
        <v>0</v>
      </c>
      <c r="J189" s="10" t="n">
        <v>7.1</v>
      </c>
      <c r="K189" s="10" t="n">
        <v>18.86</v>
      </c>
      <c r="L189" s="11" t="n">
        <f aca="false">IFERROR(J189/F189,"")</f>
        <v>7.1</v>
      </c>
      <c r="M189" s="11" t="n">
        <v>7.1</v>
      </c>
      <c r="N189" s="11" t="n">
        <v>7.1</v>
      </c>
      <c r="O189" s="11" t="n">
        <f aca="false">IFERROR(K189/G189,"")</f>
        <v>18.86</v>
      </c>
      <c r="P189" s="11" t="n">
        <v>18.86</v>
      </c>
      <c r="Q189" s="11" t="n">
        <v>18.86</v>
      </c>
      <c r="R189" s="12" t="str">
        <f aca="false">IF(F189=0,"NON VALUTABILE",IF(H189=0,"OK","ANOMALIA"))</f>
        <v>OK</v>
      </c>
      <c r="S189" s="12" t="str">
        <f aca="false">IF(OR(F189=0,G189=0),"NON VALUTABILE",IF(P189&lt;=N189,"ANOMALIA","OK"))</f>
        <v>OK</v>
      </c>
      <c r="T189" s="12" t="str">
        <f aca="false">IF(F189=0,"NON VALUTABILE",IF(OR(R189="ANOMALIA",S189="ANOMALIA"),"ANOMALIA","OK"))</f>
        <v>OK</v>
      </c>
      <c r="U189" s="5" t="str">
        <f aca="false">IF(F189=0,"Scaricato ma non presente in questa fattura: puo venire da giacenza pregressa o da altro fornitore. Non conteggiato come anomalia.",IF(G189=0,"Acquistato e mai scaricato nel periodo. ","")&amp;IF(AND(G189&gt;0,H189&lt;&gt;0),"Quantita acquistata diversa da quantita scaricata. ","")&amp;IF(AND(G189&gt;0,P189&lt;=N189),"Almeno una vendita a prezzo pari o inferiore al costo di acquisto (confronta col. N con col. P). ",""))</f>
        <v/>
      </c>
      <c r="V189" s="5"/>
    </row>
    <row r="190" customFormat="false" ht="23.85" hidden="false" customHeight="false" outlineLevel="0" collapsed="false">
      <c r="A190" s="8" t="s">
        <v>800</v>
      </c>
      <c r="B190" s="8" t="s">
        <v>801</v>
      </c>
      <c r="C190" s="8" t="s">
        <v>802</v>
      </c>
      <c r="D190" s="5" t="s">
        <v>803</v>
      </c>
      <c r="E190" s="8" t="s">
        <v>59</v>
      </c>
      <c r="F190" s="9" t="n">
        <v>1</v>
      </c>
      <c r="G190" s="9" t="n">
        <v>1</v>
      </c>
      <c r="H190" s="9" t="n">
        <f aca="false">F190-G190</f>
        <v>0</v>
      </c>
      <c r="I190" s="9" t="n">
        <f aca="false">MAX(H190,0)</f>
        <v>0</v>
      </c>
      <c r="J190" s="10" t="n">
        <v>215.5</v>
      </c>
      <c r="K190" s="10" t="n">
        <v>204.92</v>
      </c>
      <c r="L190" s="11" t="n">
        <f aca="false">IFERROR(J190/F190,"")</f>
        <v>215.5</v>
      </c>
      <c r="M190" s="11" t="n">
        <v>215.5</v>
      </c>
      <c r="N190" s="11" t="n">
        <v>215.5</v>
      </c>
      <c r="O190" s="11" t="n">
        <f aca="false">IFERROR(K190/G190,"")</f>
        <v>204.92</v>
      </c>
      <c r="P190" s="11" t="n">
        <v>204.92</v>
      </c>
      <c r="Q190" s="11" t="n">
        <v>204.92</v>
      </c>
      <c r="R190" s="12" t="str">
        <f aca="false">IF(F190=0,"NON VALUTABILE",IF(H190=0,"OK","ANOMALIA"))</f>
        <v>OK</v>
      </c>
      <c r="S190" s="12" t="str">
        <f aca="false">IF(OR(F190=0,G190=0),"NON VALUTABILE",IF(P190&lt;=N190,"ANOMALIA","OK"))</f>
        <v>ANOMALIA</v>
      </c>
      <c r="T190" s="12" t="str">
        <f aca="false">IF(F190=0,"NON VALUTABILE",IF(OR(R190="ANOMALIA",S190="ANOMALIA"),"ANOMALIA","OK"))</f>
        <v>ANOMALIA</v>
      </c>
      <c r="U190" s="5" t="str">
        <f aca="false">IF(F190=0,"Scaricato ma non presente in questa fattura: puo venire da giacenza pregressa o da altro fornitore. Non conteggiato come anomalia.",IF(G190=0,"Acquistato e mai scaricato nel periodo. ","")&amp;IF(AND(G190&gt;0,H190&lt;&gt;0),"Quantita acquistata diversa da quantita scaricata. ","")&amp;IF(AND(G190&gt;0,P190&lt;=N190),"Almeno una vendita a prezzo pari o inferiore al costo di acquisto (confronta col. N con col. P). ",""))</f>
        <v>Almeno una vendita a prezzo pari o inferiore al costo di acquisto (confronta col. N con col. P). </v>
      </c>
      <c r="V190" s="5"/>
    </row>
    <row r="191" customFormat="false" ht="15" hidden="false" customHeight="false" outlineLevel="0" collapsed="false">
      <c r="A191" s="8" t="s">
        <v>804</v>
      </c>
      <c r="B191" s="8" t="s">
        <v>805</v>
      </c>
      <c r="C191" s="8" t="s">
        <v>806</v>
      </c>
      <c r="D191" s="5" t="s">
        <v>807</v>
      </c>
      <c r="E191" s="8" t="s">
        <v>59</v>
      </c>
      <c r="F191" s="9" t="n">
        <v>1</v>
      </c>
      <c r="G191" s="9" t="n">
        <v>1</v>
      </c>
      <c r="H191" s="9" t="n">
        <f aca="false">F191-G191</f>
        <v>0</v>
      </c>
      <c r="I191" s="9" t="n">
        <f aca="false">MAX(H191,0)</f>
        <v>0</v>
      </c>
      <c r="J191" s="10" t="n">
        <v>76.97</v>
      </c>
      <c r="K191" s="10" t="n">
        <v>87.7</v>
      </c>
      <c r="L191" s="11" t="n">
        <f aca="false">IFERROR(J191/F191,"")</f>
        <v>76.97</v>
      </c>
      <c r="M191" s="11" t="n">
        <v>76.97</v>
      </c>
      <c r="N191" s="11" t="n">
        <v>76.97</v>
      </c>
      <c r="O191" s="11" t="n">
        <f aca="false">IFERROR(K191/G191,"")</f>
        <v>87.7</v>
      </c>
      <c r="P191" s="11" t="n">
        <v>87.7</v>
      </c>
      <c r="Q191" s="11" t="n">
        <v>87.7</v>
      </c>
      <c r="R191" s="12" t="str">
        <f aca="false">IF(F191=0,"NON VALUTABILE",IF(H191=0,"OK","ANOMALIA"))</f>
        <v>OK</v>
      </c>
      <c r="S191" s="12" t="str">
        <f aca="false">IF(OR(F191=0,G191=0),"NON VALUTABILE",IF(P191&lt;=N191,"ANOMALIA","OK"))</f>
        <v>OK</v>
      </c>
      <c r="T191" s="12" t="str">
        <f aca="false">IF(F191=0,"NON VALUTABILE",IF(OR(R191="ANOMALIA",S191="ANOMALIA"),"ANOMALIA","OK"))</f>
        <v>OK</v>
      </c>
      <c r="U191" s="5" t="str">
        <f aca="false">IF(F191=0,"Scaricato ma non presente in questa fattura: puo venire da giacenza pregressa o da altro fornitore. Non conteggiato come anomalia.",IF(G191=0,"Acquistato e mai scaricato nel periodo. ","")&amp;IF(AND(G191&gt;0,H191&lt;&gt;0),"Quantita acquistata diversa da quantita scaricata. ","")&amp;IF(AND(G191&gt;0,P191&lt;=N191),"Almeno una vendita a prezzo pari o inferiore al costo di acquisto (confronta col. N con col. P). ",""))</f>
        <v/>
      </c>
      <c r="V191" s="5"/>
    </row>
    <row r="192" customFormat="false" ht="23.85" hidden="false" customHeight="false" outlineLevel="0" collapsed="false">
      <c r="A192" s="8" t="s">
        <v>808</v>
      </c>
      <c r="B192" s="8" t="s">
        <v>809</v>
      </c>
      <c r="C192" s="8" t="s">
        <v>810</v>
      </c>
      <c r="D192" s="5" t="s">
        <v>811</v>
      </c>
      <c r="E192" s="8" t="s">
        <v>59</v>
      </c>
      <c r="F192" s="9" t="n">
        <v>1</v>
      </c>
      <c r="G192" s="9" t="n">
        <v>1</v>
      </c>
      <c r="H192" s="9" t="n">
        <f aca="false">F192-G192</f>
        <v>0</v>
      </c>
      <c r="I192" s="9" t="n">
        <f aca="false">MAX(H192,0)</f>
        <v>0</v>
      </c>
      <c r="J192" s="10" t="n">
        <v>113.55</v>
      </c>
      <c r="K192" s="10" t="n">
        <v>178.09</v>
      </c>
      <c r="L192" s="11" t="n">
        <f aca="false">IFERROR(J192/F192,"")</f>
        <v>113.55</v>
      </c>
      <c r="M192" s="11" t="n">
        <v>113.55</v>
      </c>
      <c r="N192" s="11" t="n">
        <v>113.55</v>
      </c>
      <c r="O192" s="11" t="n">
        <f aca="false">IFERROR(K192/G192,"")</f>
        <v>178.09</v>
      </c>
      <c r="P192" s="11" t="n">
        <v>178.09</v>
      </c>
      <c r="Q192" s="11" t="n">
        <v>178.09</v>
      </c>
      <c r="R192" s="12" t="str">
        <f aca="false">IF(F192=0,"NON VALUTABILE",IF(H192=0,"OK","ANOMALIA"))</f>
        <v>OK</v>
      </c>
      <c r="S192" s="12" t="str">
        <f aca="false">IF(OR(F192=0,G192=0),"NON VALUTABILE",IF(P192&lt;=N192,"ANOMALIA","OK"))</f>
        <v>OK</v>
      </c>
      <c r="T192" s="12" t="str">
        <f aca="false">IF(F192=0,"NON VALUTABILE",IF(OR(R192="ANOMALIA",S192="ANOMALIA"),"ANOMALIA","OK"))</f>
        <v>OK</v>
      </c>
      <c r="U192" s="5" t="str">
        <f aca="false">IF(F192=0,"Scaricato ma non presente in questa fattura: puo venire da giacenza pregressa o da altro fornitore. Non conteggiato come anomalia.",IF(G192=0,"Acquistato e mai scaricato nel periodo. ","")&amp;IF(AND(G192&gt;0,H192&lt;&gt;0),"Quantita acquistata diversa da quantita scaricata. ","")&amp;IF(AND(G192&gt;0,P192&lt;=N192),"Almeno una vendita a prezzo pari o inferiore al costo di acquisto (confronta col. N con col. P). ",""))</f>
        <v/>
      </c>
      <c r="V192" s="5" t="s">
        <v>812</v>
      </c>
    </row>
    <row r="193" customFormat="false" ht="23.85" hidden="false" customHeight="false" outlineLevel="0" collapsed="false">
      <c r="A193" s="8" t="s">
        <v>813</v>
      </c>
      <c r="B193" s="8" t="s">
        <v>814</v>
      </c>
      <c r="C193" s="8" t="s">
        <v>815</v>
      </c>
      <c r="D193" s="5" t="s">
        <v>816</v>
      </c>
      <c r="E193" s="8" t="s">
        <v>59</v>
      </c>
      <c r="F193" s="9" t="n">
        <v>1</v>
      </c>
      <c r="G193" s="9" t="n">
        <v>2</v>
      </c>
      <c r="H193" s="9" t="n">
        <f aca="false">F193-G193</f>
        <v>-1</v>
      </c>
      <c r="I193" s="9" t="n">
        <f aca="false">MAX(H193,0)</f>
        <v>0</v>
      </c>
      <c r="J193" s="10" t="n">
        <v>100.5</v>
      </c>
      <c r="K193" s="10" t="n">
        <v>360.26</v>
      </c>
      <c r="L193" s="11" t="n">
        <f aca="false">IFERROR(J193/F193,"")</f>
        <v>100.5</v>
      </c>
      <c r="M193" s="11" t="n">
        <v>100.5</v>
      </c>
      <c r="N193" s="11" t="n">
        <v>100.5</v>
      </c>
      <c r="O193" s="11" t="n">
        <f aca="false">IFERROR(K193/G193,"")</f>
        <v>180.13</v>
      </c>
      <c r="P193" s="11" t="n">
        <v>179.93</v>
      </c>
      <c r="Q193" s="11" t="n">
        <v>180.33</v>
      </c>
      <c r="R193" s="12" t="str">
        <f aca="false">IF(F193=0,"NON VALUTABILE",IF(H193=0,"OK","ANOMALIA"))</f>
        <v>ANOMALIA</v>
      </c>
      <c r="S193" s="12" t="str">
        <f aca="false">IF(OR(F193=0,G193=0),"NON VALUTABILE",IF(P193&lt;=N193,"ANOMALIA","OK"))</f>
        <v>OK</v>
      </c>
      <c r="T193" s="12" t="str">
        <f aca="false">IF(F193=0,"NON VALUTABILE",IF(OR(R193="ANOMALIA",S193="ANOMALIA"),"ANOMALIA","OK"))</f>
        <v>ANOMALIA</v>
      </c>
      <c r="U193" s="5" t="str">
        <f aca="false">IF(F193=0,"Scaricato ma non presente in questa fattura: puo venire da giacenza pregressa o da altro fornitore. Non conteggiato come anomalia.",IF(G193=0,"Acquistato e mai scaricato nel periodo. ","")&amp;IF(AND(G193&gt;0,H193&lt;&gt;0),"Quantita acquistata diversa da quantita scaricata. ","")&amp;IF(AND(G193&gt;0,P193&lt;=N193),"Almeno una vendita a prezzo pari o inferiore al costo di acquisto (confronta col. N con col. P). ",""))</f>
        <v>Quantita acquistata diversa da quantita scaricata. </v>
      </c>
      <c r="V193" s="5" t="s">
        <v>817</v>
      </c>
    </row>
    <row r="194" customFormat="false" ht="23.85" hidden="false" customHeight="false" outlineLevel="0" collapsed="false">
      <c r="A194" s="8" t="s">
        <v>818</v>
      </c>
      <c r="B194" s="8" t="s">
        <v>819</v>
      </c>
      <c r="C194" s="8" t="s">
        <v>820</v>
      </c>
      <c r="D194" s="5" t="s">
        <v>821</v>
      </c>
      <c r="E194" s="8" t="s">
        <v>59</v>
      </c>
      <c r="F194" s="9" t="n">
        <v>3</v>
      </c>
      <c r="G194" s="9" t="n">
        <v>1</v>
      </c>
      <c r="H194" s="9" t="n">
        <f aca="false">F194-G194</f>
        <v>2</v>
      </c>
      <c r="I194" s="9" t="n">
        <f aca="false">MAX(H194,0)</f>
        <v>2</v>
      </c>
      <c r="J194" s="10" t="n">
        <v>123.6</v>
      </c>
      <c r="K194" s="10" t="n">
        <v>64.57</v>
      </c>
      <c r="L194" s="11" t="n">
        <f aca="false">IFERROR(J194/F194,"")</f>
        <v>41.2</v>
      </c>
      <c r="M194" s="11" t="n">
        <v>41.2</v>
      </c>
      <c r="N194" s="11" t="n">
        <v>41.2</v>
      </c>
      <c r="O194" s="11" t="n">
        <f aca="false">IFERROR(K194/G194,"")</f>
        <v>64.57</v>
      </c>
      <c r="P194" s="11" t="n">
        <v>64.57</v>
      </c>
      <c r="Q194" s="11" t="n">
        <v>64.57</v>
      </c>
      <c r="R194" s="12" t="str">
        <f aca="false">IF(F194=0,"NON VALUTABILE",IF(H194=0,"OK","ANOMALIA"))</f>
        <v>ANOMALIA</v>
      </c>
      <c r="S194" s="12" t="str">
        <f aca="false">IF(OR(F194=0,G194=0),"NON VALUTABILE",IF(P194&lt;=N194,"ANOMALIA","OK"))</f>
        <v>OK</v>
      </c>
      <c r="T194" s="12" t="str">
        <f aca="false">IF(F194=0,"NON VALUTABILE",IF(OR(R194="ANOMALIA",S194="ANOMALIA"),"ANOMALIA","OK"))</f>
        <v>ANOMALIA</v>
      </c>
      <c r="U194" s="5" t="str">
        <f aca="false">IF(F194=0,"Scaricato ma non presente in questa fattura: puo venire da giacenza pregressa o da altro fornitore. Non conteggiato come anomalia.",IF(G194=0,"Acquistato e mai scaricato nel periodo. ","")&amp;IF(AND(G194&gt;0,H194&lt;&gt;0),"Quantita acquistata diversa da quantita scaricata. ","")&amp;IF(AND(G194&gt;0,P194&lt;=N194),"Almeno una vendita a prezzo pari o inferiore al costo di acquisto (confronta col. N con col. P). ",""))</f>
        <v>Quantita acquistata diversa da quantita scaricata. </v>
      </c>
      <c r="V194" s="5" t="s">
        <v>812</v>
      </c>
    </row>
    <row r="195" customFormat="false" ht="23.85" hidden="false" customHeight="false" outlineLevel="0" collapsed="false">
      <c r="A195" s="8" t="s">
        <v>822</v>
      </c>
      <c r="B195" s="8" t="s">
        <v>823</v>
      </c>
      <c r="C195" s="8" t="s">
        <v>824</v>
      </c>
      <c r="D195" s="5" t="s">
        <v>825</v>
      </c>
      <c r="E195" s="8" t="s">
        <v>59</v>
      </c>
      <c r="F195" s="9" t="n">
        <v>7</v>
      </c>
      <c r="G195" s="9" t="n">
        <v>3</v>
      </c>
      <c r="H195" s="9" t="n">
        <f aca="false">F195-G195</f>
        <v>4</v>
      </c>
      <c r="I195" s="9" t="n">
        <f aca="false">MAX(H195,0)</f>
        <v>4</v>
      </c>
      <c r="J195" s="10" t="n">
        <v>330.05</v>
      </c>
      <c r="K195" s="10" t="n">
        <v>275.05</v>
      </c>
      <c r="L195" s="11" t="n">
        <f aca="false">IFERROR(J195/F195,"")</f>
        <v>47.15</v>
      </c>
      <c r="M195" s="11" t="n">
        <v>47.15</v>
      </c>
      <c r="N195" s="11" t="n">
        <v>47.15</v>
      </c>
      <c r="O195" s="11" t="n">
        <f aca="false">IFERROR(K195/G195,"")</f>
        <v>91.6833333333333</v>
      </c>
      <c r="P195" s="11" t="n">
        <v>57.38</v>
      </c>
      <c r="Q195" s="11" t="n">
        <v>135.7</v>
      </c>
      <c r="R195" s="12" t="str">
        <f aca="false">IF(F195=0,"NON VALUTABILE",IF(H195=0,"OK","ANOMALIA"))</f>
        <v>ANOMALIA</v>
      </c>
      <c r="S195" s="12" t="str">
        <f aca="false">IF(OR(F195=0,G195=0),"NON VALUTABILE",IF(P195&lt;=N195,"ANOMALIA","OK"))</f>
        <v>OK</v>
      </c>
      <c r="T195" s="12" t="str">
        <f aca="false">IF(F195=0,"NON VALUTABILE",IF(OR(R195="ANOMALIA",S195="ANOMALIA"),"ANOMALIA","OK"))</f>
        <v>ANOMALIA</v>
      </c>
      <c r="U195" s="5" t="str">
        <f aca="false">IF(F195=0,"Scaricato ma non presente in questa fattura: puo venire da giacenza pregressa o da altro fornitore. Non conteggiato come anomalia.",IF(G195=0,"Acquistato e mai scaricato nel periodo. ","")&amp;IF(AND(G195&gt;0,H195&lt;&gt;0),"Quantita acquistata diversa da quantita scaricata. ","")&amp;IF(AND(G195&gt;0,P195&lt;=N195),"Almeno una vendita a prezzo pari o inferiore al costo di acquisto (confronta col. N con col. P). ",""))</f>
        <v>Quantita acquistata diversa da quantita scaricata. </v>
      </c>
      <c r="V195" s="5" t="s">
        <v>817</v>
      </c>
    </row>
    <row r="196" customFormat="false" ht="23.85" hidden="false" customHeight="false" outlineLevel="0" collapsed="false">
      <c r="A196" s="8" t="s">
        <v>826</v>
      </c>
      <c r="B196" s="8" t="s">
        <v>827</v>
      </c>
      <c r="C196" s="8" t="s">
        <v>828</v>
      </c>
      <c r="D196" s="5" t="s">
        <v>829</v>
      </c>
      <c r="E196" s="8" t="s">
        <v>59</v>
      </c>
      <c r="F196" s="9" t="n">
        <v>1</v>
      </c>
      <c r="G196" s="9" t="n">
        <v>1</v>
      </c>
      <c r="H196" s="9" t="n">
        <f aca="false">F196-G196</f>
        <v>0</v>
      </c>
      <c r="I196" s="9" t="n">
        <f aca="false">MAX(H196,0)</f>
        <v>0</v>
      </c>
      <c r="J196" s="10" t="n">
        <v>72.5</v>
      </c>
      <c r="K196" s="10" t="n">
        <v>172.13</v>
      </c>
      <c r="L196" s="11" t="n">
        <f aca="false">IFERROR(J196/F196,"")</f>
        <v>72.5</v>
      </c>
      <c r="M196" s="11" t="n">
        <v>72.5</v>
      </c>
      <c r="N196" s="11" t="n">
        <v>72.5</v>
      </c>
      <c r="O196" s="11" t="n">
        <f aca="false">IFERROR(K196/G196,"")</f>
        <v>172.13</v>
      </c>
      <c r="P196" s="11" t="n">
        <v>172.13</v>
      </c>
      <c r="Q196" s="11" t="n">
        <v>172.13</v>
      </c>
      <c r="R196" s="12" t="str">
        <f aca="false">IF(F196=0,"NON VALUTABILE",IF(H196=0,"OK","ANOMALIA"))</f>
        <v>OK</v>
      </c>
      <c r="S196" s="12" t="str">
        <f aca="false">IF(OR(F196=0,G196=0),"NON VALUTABILE",IF(P196&lt;=N196,"ANOMALIA","OK"))</f>
        <v>OK</v>
      </c>
      <c r="T196" s="12" t="str">
        <f aca="false">IF(F196=0,"NON VALUTABILE",IF(OR(R196="ANOMALIA",S196="ANOMALIA"),"ANOMALIA","OK"))</f>
        <v>OK</v>
      </c>
      <c r="U196" s="5" t="str">
        <f aca="false">IF(F196=0,"Scaricato ma non presente in questa fattura: puo venire da giacenza pregressa o da altro fornitore. Non conteggiato come anomalia.",IF(G196=0,"Acquistato e mai scaricato nel periodo. ","")&amp;IF(AND(G196&gt;0,H196&lt;&gt;0),"Quantita acquistata diversa da quantita scaricata. ","")&amp;IF(AND(G196&gt;0,P196&lt;=N196),"Almeno una vendita a prezzo pari o inferiore al costo di acquisto (confronta col. N con col. P). ",""))</f>
        <v/>
      </c>
      <c r="V196" s="5" t="s">
        <v>812</v>
      </c>
    </row>
    <row r="197" customFormat="false" ht="23.85" hidden="false" customHeight="false" outlineLevel="0" collapsed="false">
      <c r="A197" s="8" t="s">
        <v>830</v>
      </c>
      <c r="B197" s="8" t="s">
        <v>831</v>
      </c>
      <c r="C197" s="8" t="s">
        <v>832</v>
      </c>
      <c r="D197" s="5" t="s">
        <v>833</v>
      </c>
      <c r="E197" s="8" t="s">
        <v>59</v>
      </c>
      <c r="F197" s="9" t="n">
        <v>2</v>
      </c>
      <c r="G197" s="9" t="n">
        <v>1</v>
      </c>
      <c r="H197" s="9" t="n">
        <f aca="false">F197-G197</f>
        <v>1</v>
      </c>
      <c r="I197" s="9" t="n">
        <f aca="false">MAX(H197,0)</f>
        <v>1</v>
      </c>
      <c r="J197" s="10" t="n">
        <v>117.1</v>
      </c>
      <c r="K197" s="10" t="n">
        <v>96.12</v>
      </c>
      <c r="L197" s="11" t="n">
        <f aca="false">IFERROR(J197/F197,"")</f>
        <v>58.55</v>
      </c>
      <c r="M197" s="11" t="n">
        <v>58.55</v>
      </c>
      <c r="N197" s="11" t="n">
        <v>58.55</v>
      </c>
      <c r="O197" s="11" t="n">
        <f aca="false">IFERROR(K197/G197,"")</f>
        <v>96.12</v>
      </c>
      <c r="P197" s="11" t="n">
        <v>96.12</v>
      </c>
      <c r="Q197" s="11" t="n">
        <v>96.12</v>
      </c>
      <c r="R197" s="12" t="str">
        <f aca="false">IF(F197=0,"NON VALUTABILE",IF(H197=0,"OK","ANOMALIA"))</f>
        <v>ANOMALIA</v>
      </c>
      <c r="S197" s="12" t="str">
        <f aca="false">IF(OR(F197=0,G197=0),"NON VALUTABILE",IF(P197&lt;=N197,"ANOMALIA","OK"))</f>
        <v>OK</v>
      </c>
      <c r="T197" s="12" t="str">
        <f aca="false">IF(F197=0,"NON VALUTABILE",IF(OR(R197="ANOMALIA",S197="ANOMALIA"),"ANOMALIA","OK"))</f>
        <v>ANOMALIA</v>
      </c>
      <c r="U197" s="5" t="str">
        <f aca="false">IF(F197=0,"Scaricato ma non presente in questa fattura: puo venire da giacenza pregressa o da altro fornitore. Non conteggiato come anomalia.",IF(G197=0,"Acquistato e mai scaricato nel periodo. ","")&amp;IF(AND(G197&gt;0,H197&lt;&gt;0),"Quantita acquistata diversa da quantita scaricata. ","")&amp;IF(AND(G197&gt;0,P197&lt;=N197),"Almeno una vendita a prezzo pari o inferiore al costo di acquisto (confronta col. N con col. P). ",""))</f>
        <v>Quantita acquistata diversa da quantita scaricata. </v>
      </c>
      <c r="V197" s="5" t="s">
        <v>812</v>
      </c>
    </row>
    <row r="198" customFormat="false" ht="23.85" hidden="false" customHeight="false" outlineLevel="0" collapsed="false">
      <c r="A198" s="8" t="s">
        <v>834</v>
      </c>
      <c r="B198" s="8" t="s">
        <v>835</v>
      </c>
      <c r="C198" s="8" t="s">
        <v>836</v>
      </c>
      <c r="D198" s="5" t="s">
        <v>837</v>
      </c>
      <c r="E198" s="8" t="s">
        <v>59</v>
      </c>
      <c r="F198" s="9" t="n">
        <v>7</v>
      </c>
      <c r="G198" s="9" t="n">
        <v>4</v>
      </c>
      <c r="H198" s="9" t="n">
        <f aca="false">F198-G198</f>
        <v>3</v>
      </c>
      <c r="I198" s="9" t="n">
        <f aca="false">MAX(H198,0)</f>
        <v>3</v>
      </c>
      <c r="J198" s="10" t="n">
        <v>461.3</v>
      </c>
      <c r="K198" s="10" t="n">
        <v>509.79</v>
      </c>
      <c r="L198" s="11" t="n">
        <f aca="false">IFERROR(J198/F198,"")</f>
        <v>65.9</v>
      </c>
      <c r="M198" s="11" t="n">
        <v>65.9</v>
      </c>
      <c r="N198" s="11" t="n">
        <v>65.9</v>
      </c>
      <c r="O198" s="11" t="n">
        <f aca="false">IFERROR(K198/G198,"")</f>
        <v>127.4475</v>
      </c>
      <c r="P198" s="11" t="n">
        <v>91.35</v>
      </c>
      <c r="Q198" s="11" t="n">
        <v>182.7</v>
      </c>
      <c r="R198" s="12" t="str">
        <f aca="false">IF(F198=0,"NON VALUTABILE",IF(H198=0,"OK","ANOMALIA"))</f>
        <v>ANOMALIA</v>
      </c>
      <c r="S198" s="12" t="str">
        <f aca="false">IF(OR(F198=0,G198=0),"NON VALUTABILE",IF(P198&lt;=N198,"ANOMALIA","OK"))</f>
        <v>OK</v>
      </c>
      <c r="T198" s="12" t="str">
        <f aca="false">IF(F198=0,"NON VALUTABILE",IF(OR(R198="ANOMALIA",S198="ANOMALIA"),"ANOMALIA","OK"))</f>
        <v>ANOMALIA</v>
      </c>
      <c r="U198" s="5" t="str">
        <f aca="false">IF(F198=0,"Scaricato ma non presente in questa fattura: puo venire da giacenza pregressa o da altro fornitore. Non conteggiato come anomalia.",IF(G198=0,"Acquistato e mai scaricato nel periodo. ","")&amp;IF(AND(G198&gt;0,H198&lt;&gt;0),"Quantita acquistata diversa da quantita scaricata. ","")&amp;IF(AND(G198&gt;0,P198&lt;=N198),"Almeno una vendita a prezzo pari o inferiore al costo di acquisto (confronta col. N con col. P). ",""))</f>
        <v>Quantita acquistata diversa da quantita scaricata. </v>
      </c>
      <c r="V198" s="5" t="s">
        <v>817</v>
      </c>
    </row>
    <row r="199" customFormat="false" ht="23.85" hidden="false" customHeight="false" outlineLevel="0" collapsed="false">
      <c r="A199" s="8" t="s">
        <v>838</v>
      </c>
      <c r="B199" s="8" t="s">
        <v>839</v>
      </c>
      <c r="C199" s="8" t="s">
        <v>840</v>
      </c>
      <c r="D199" s="5" t="s">
        <v>841</v>
      </c>
      <c r="E199" s="8" t="s">
        <v>59</v>
      </c>
      <c r="F199" s="9" t="n">
        <v>9</v>
      </c>
      <c r="G199" s="9" t="n">
        <v>3</v>
      </c>
      <c r="H199" s="9" t="n">
        <f aca="false">F199-G199</f>
        <v>6</v>
      </c>
      <c r="I199" s="9" t="n">
        <f aca="false">MAX(H199,0)</f>
        <v>6</v>
      </c>
      <c r="J199" s="10" t="n">
        <v>715.5</v>
      </c>
      <c r="K199" s="10" t="n">
        <v>444.8</v>
      </c>
      <c r="L199" s="11" t="n">
        <f aca="false">IFERROR(J199/F199,"")</f>
        <v>79.5</v>
      </c>
      <c r="M199" s="11" t="n">
        <v>79.5</v>
      </c>
      <c r="N199" s="11" t="n">
        <v>79.5</v>
      </c>
      <c r="O199" s="11" t="n">
        <f aca="false">IFERROR(K199/G199,"")</f>
        <v>148.266666666667</v>
      </c>
      <c r="P199" s="11" t="n">
        <v>122.32</v>
      </c>
      <c r="Q199" s="11" t="n">
        <v>200.16</v>
      </c>
      <c r="R199" s="12" t="str">
        <f aca="false">IF(F199=0,"NON VALUTABILE",IF(H199=0,"OK","ANOMALIA"))</f>
        <v>ANOMALIA</v>
      </c>
      <c r="S199" s="12" t="str">
        <f aca="false">IF(OR(F199=0,G199=0),"NON VALUTABILE",IF(P199&lt;=N199,"ANOMALIA","OK"))</f>
        <v>OK</v>
      </c>
      <c r="T199" s="12" t="str">
        <f aca="false">IF(F199=0,"NON VALUTABILE",IF(OR(R199="ANOMALIA",S199="ANOMALIA"),"ANOMALIA","OK"))</f>
        <v>ANOMALIA</v>
      </c>
      <c r="U199" s="5" t="str">
        <f aca="false">IF(F199=0,"Scaricato ma non presente in questa fattura: puo venire da giacenza pregressa o da altro fornitore. Non conteggiato come anomalia.",IF(G199=0,"Acquistato e mai scaricato nel periodo. ","")&amp;IF(AND(G199&gt;0,H199&lt;&gt;0),"Quantita acquistata diversa da quantita scaricata. ","")&amp;IF(AND(G199&gt;0,P199&lt;=N199),"Almeno una vendita a prezzo pari o inferiore al costo di acquisto (confronta col. N con col. P). ",""))</f>
        <v>Quantita acquistata diversa da quantita scaricata. </v>
      </c>
      <c r="V199" s="5" t="s">
        <v>817</v>
      </c>
    </row>
    <row r="200" customFormat="false" ht="15" hidden="false" customHeight="false" outlineLevel="0" collapsed="false">
      <c r="A200" s="8" t="s">
        <v>842</v>
      </c>
      <c r="B200" s="8" t="s">
        <v>843</v>
      </c>
      <c r="C200" s="8" t="s">
        <v>844</v>
      </c>
      <c r="D200" s="5" t="s">
        <v>845</v>
      </c>
      <c r="E200" s="8" t="s">
        <v>59</v>
      </c>
      <c r="F200" s="9" t="n">
        <v>2</v>
      </c>
      <c r="G200" s="9" t="n">
        <v>2</v>
      </c>
      <c r="H200" s="9" t="n">
        <f aca="false">F200-G200</f>
        <v>0</v>
      </c>
      <c r="I200" s="9" t="n">
        <f aca="false">MAX(H200,0)</f>
        <v>0</v>
      </c>
      <c r="J200" s="10" t="n">
        <v>11.3</v>
      </c>
      <c r="K200" s="10" t="n">
        <v>15.58</v>
      </c>
      <c r="L200" s="11" t="n">
        <f aca="false">IFERROR(J200/F200,"")</f>
        <v>5.65</v>
      </c>
      <c r="M200" s="11" t="n">
        <v>5.65</v>
      </c>
      <c r="N200" s="11" t="n">
        <v>5.65</v>
      </c>
      <c r="O200" s="11" t="n">
        <f aca="false">IFERROR(K200/G200,"")</f>
        <v>7.79</v>
      </c>
      <c r="P200" s="11" t="n">
        <v>7.79</v>
      </c>
      <c r="Q200" s="11" t="n">
        <v>7.79</v>
      </c>
      <c r="R200" s="12" t="str">
        <f aca="false">IF(F200=0,"NON VALUTABILE",IF(H200=0,"OK","ANOMALIA"))</f>
        <v>OK</v>
      </c>
      <c r="S200" s="12" t="str">
        <f aca="false">IF(OR(F200=0,G200=0),"NON VALUTABILE",IF(P200&lt;=N200,"ANOMALIA","OK"))</f>
        <v>OK</v>
      </c>
      <c r="T200" s="12" t="str">
        <f aca="false">IF(F200=0,"NON VALUTABILE",IF(OR(R200="ANOMALIA",S200="ANOMALIA"),"ANOMALIA","OK"))</f>
        <v>OK</v>
      </c>
      <c r="U200" s="5" t="str">
        <f aca="false">IF(F200=0,"Scaricato ma non presente in questa fattura: puo venire da giacenza pregressa o da altro fornitore. Non conteggiato come anomalia.",IF(G200=0,"Acquistato e mai scaricato nel periodo. ","")&amp;IF(AND(G200&gt;0,H200&lt;&gt;0),"Quantita acquistata diversa da quantita scaricata. ","")&amp;IF(AND(G200&gt;0,P200&lt;=N200),"Almeno una vendita a prezzo pari o inferiore al costo di acquisto (confronta col. N con col. P). ",""))</f>
        <v/>
      </c>
      <c r="V200" s="5"/>
    </row>
    <row r="201" customFormat="false" ht="15" hidden="false" customHeight="false" outlineLevel="0" collapsed="false">
      <c r="A201" s="8" t="s">
        <v>846</v>
      </c>
      <c r="B201" s="8" t="s">
        <v>847</v>
      </c>
      <c r="C201" s="8" t="s">
        <v>848</v>
      </c>
      <c r="D201" s="5" t="s">
        <v>849</v>
      </c>
      <c r="E201" s="8" t="s">
        <v>59</v>
      </c>
      <c r="F201" s="9" t="n">
        <v>1</v>
      </c>
      <c r="G201" s="9" t="n">
        <v>1</v>
      </c>
      <c r="H201" s="9" t="n">
        <f aca="false">F201-G201</f>
        <v>0</v>
      </c>
      <c r="I201" s="9" t="n">
        <f aca="false">MAX(H201,0)</f>
        <v>0</v>
      </c>
      <c r="J201" s="10" t="n">
        <v>23.93</v>
      </c>
      <c r="K201" s="10" t="n">
        <v>31.15</v>
      </c>
      <c r="L201" s="11" t="n">
        <f aca="false">IFERROR(J201/F201,"")</f>
        <v>23.93</v>
      </c>
      <c r="M201" s="11" t="n">
        <v>23.93</v>
      </c>
      <c r="N201" s="11" t="n">
        <v>23.93</v>
      </c>
      <c r="O201" s="11" t="n">
        <f aca="false">IFERROR(K201/G201,"")</f>
        <v>31.15</v>
      </c>
      <c r="P201" s="11" t="n">
        <v>31.15</v>
      </c>
      <c r="Q201" s="11" t="n">
        <v>31.15</v>
      </c>
      <c r="R201" s="12" t="str">
        <f aca="false">IF(F201=0,"NON VALUTABILE",IF(H201=0,"OK","ANOMALIA"))</f>
        <v>OK</v>
      </c>
      <c r="S201" s="12" t="str">
        <f aca="false">IF(OR(F201=0,G201=0),"NON VALUTABILE",IF(P201&lt;=N201,"ANOMALIA","OK"))</f>
        <v>OK</v>
      </c>
      <c r="T201" s="12" t="str">
        <f aca="false">IF(F201=0,"NON VALUTABILE",IF(OR(R201="ANOMALIA",S201="ANOMALIA"),"ANOMALIA","OK"))</f>
        <v>OK</v>
      </c>
      <c r="U201" s="5" t="str">
        <f aca="false">IF(F201=0,"Scaricato ma non presente in questa fattura: puo venire da giacenza pregressa o da altro fornitore. Non conteggiato come anomalia.",IF(G201=0,"Acquistato e mai scaricato nel periodo. ","")&amp;IF(AND(G201&gt;0,H201&lt;&gt;0),"Quantita acquistata diversa da quantita scaricata. ","")&amp;IF(AND(G201&gt;0,P201&lt;=N201),"Almeno una vendita a prezzo pari o inferiore al costo di acquisto (confronta col. N con col. P). ",""))</f>
        <v/>
      </c>
      <c r="V201" s="5"/>
    </row>
    <row r="202" customFormat="false" ht="15" hidden="false" customHeight="false" outlineLevel="0" collapsed="false">
      <c r="A202" s="8" t="s">
        <v>850</v>
      </c>
      <c r="B202" s="8" t="s">
        <v>851</v>
      </c>
      <c r="C202" s="8" t="s">
        <v>852</v>
      </c>
      <c r="D202" s="5" t="s">
        <v>853</v>
      </c>
      <c r="E202" s="8" t="s">
        <v>59</v>
      </c>
      <c r="F202" s="9" t="n">
        <v>1</v>
      </c>
      <c r="G202" s="9" t="n">
        <v>1</v>
      </c>
      <c r="H202" s="9" t="n">
        <f aca="false">F202-G202</f>
        <v>0</v>
      </c>
      <c r="I202" s="9" t="n">
        <f aca="false">MAX(H202,0)</f>
        <v>0</v>
      </c>
      <c r="J202" s="10" t="n">
        <v>29.91</v>
      </c>
      <c r="K202" s="10" t="n">
        <v>40.16</v>
      </c>
      <c r="L202" s="11" t="n">
        <f aca="false">IFERROR(J202/F202,"")</f>
        <v>29.91</v>
      </c>
      <c r="M202" s="11" t="n">
        <v>29.91</v>
      </c>
      <c r="N202" s="11" t="n">
        <v>29.91</v>
      </c>
      <c r="O202" s="11" t="n">
        <f aca="false">IFERROR(K202/G202,"")</f>
        <v>40.16</v>
      </c>
      <c r="P202" s="11" t="n">
        <v>40.16</v>
      </c>
      <c r="Q202" s="11" t="n">
        <v>40.16</v>
      </c>
      <c r="R202" s="12" t="str">
        <f aca="false">IF(F202=0,"NON VALUTABILE",IF(H202=0,"OK","ANOMALIA"))</f>
        <v>OK</v>
      </c>
      <c r="S202" s="12" t="str">
        <f aca="false">IF(OR(F202=0,G202=0),"NON VALUTABILE",IF(P202&lt;=N202,"ANOMALIA","OK"))</f>
        <v>OK</v>
      </c>
      <c r="T202" s="12" t="str">
        <f aca="false">IF(F202=0,"NON VALUTABILE",IF(OR(R202="ANOMALIA",S202="ANOMALIA"),"ANOMALIA","OK"))</f>
        <v>OK</v>
      </c>
      <c r="U202" s="5" t="str">
        <f aca="false">IF(F202=0,"Scaricato ma non presente in questa fattura: puo venire da giacenza pregressa o da altro fornitore. Non conteggiato come anomalia.",IF(G202=0,"Acquistato e mai scaricato nel periodo. ","")&amp;IF(AND(G202&gt;0,H202&lt;&gt;0),"Quantita acquistata diversa da quantita scaricata. ","")&amp;IF(AND(G202&gt;0,P202&lt;=N202),"Almeno una vendita a prezzo pari o inferiore al costo di acquisto (confronta col. N con col. P). ",""))</f>
        <v/>
      </c>
      <c r="V202" s="5"/>
    </row>
    <row r="203" customFormat="false" ht="15" hidden="false" customHeight="false" outlineLevel="0" collapsed="false">
      <c r="A203" s="8" t="s">
        <v>854</v>
      </c>
      <c r="B203" s="8" t="s">
        <v>855</v>
      </c>
      <c r="C203" s="8" t="s">
        <v>856</v>
      </c>
      <c r="D203" s="5" t="s">
        <v>857</v>
      </c>
      <c r="E203" s="8" t="s">
        <v>59</v>
      </c>
      <c r="F203" s="9" t="n">
        <v>1</v>
      </c>
      <c r="G203" s="9" t="n">
        <v>1</v>
      </c>
      <c r="H203" s="9" t="n">
        <f aca="false">F203-G203</f>
        <v>0</v>
      </c>
      <c r="I203" s="9" t="n">
        <f aca="false">MAX(H203,0)</f>
        <v>0</v>
      </c>
      <c r="J203" s="10" t="n">
        <v>29.91</v>
      </c>
      <c r="K203" s="10" t="n">
        <v>40.16</v>
      </c>
      <c r="L203" s="11" t="n">
        <f aca="false">IFERROR(J203/F203,"")</f>
        <v>29.91</v>
      </c>
      <c r="M203" s="11" t="n">
        <v>29.91</v>
      </c>
      <c r="N203" s="11" t="n">
        <v>29.91</v>
      </c>
      <c r="O203" s="11" t="n">
        <f aca="false">IFERROR(K203/G203,"")</f>
        <v>40.16</v>
      </c>
      <c r="P203" s="11" t="n">
        <v>40.16</v>
      </c>
      <c r="Q203" s="11" t="n">
        <v>40.16</v>
      </c>
      <c r="R203" s="12" t="str">
        <f aca="false">IF(F203=0,"NON VALUTABILE",IF(H203=0,"OK","ANOMALIA"))</f>
        <v>OK</v>
      </c>
      <c r="S203" s="12" t="str">
        <f aca="false">IF(OR(F203=0,G203=0),"NON VALUTABILE",IF(P203&lt;=N203,"ANOMALIA","OK"))</f>
        <v>OK</v>
      </c>
      <c r="T203" s="12" t="str">
        <f aca="false">IF(F203=0,"NON VALUTABILE",IF(OR(R203="ANOMALIA",S203="ANOMALIA"),"ANOMALIA","OK"))</f>
        <v>OK</v>
      </c>
      <c r="U203" s="5" t="str">
        <f aca="false">IF(F203=0,"Scaricato ma non presente in questa fattura: puo venire da giacenza pregressa o da altro fornitore. Non conteggiato come anomalia.",IF(G203=0,"Acquistato e mai scaricato nel periodo. ","")&amp;IF(AND(G203&gt;0,H203&lt;&gt;0),"Quantita acquistata diversa da quantita scaricata. ","")&amp;IF(AND(G203&gt;0,P203&lt;=N203),"Almeno una vendita a prezzo pari o inferiore al costo di acquisto (confronta col. N con col. P). ",""))</f>
        <v/>
      </c>
      <c r="V203" s="5"/>
    </row>
    <row r="204" customFormat="false" ht="23.85" hidden="false" customHeight="false" outlineLevel="0" collapsed="false">
      <c r="A204" s="8" t="s">
        <v>858</v>
      </c>
      <c r="B204" s="8" t="s">
        <v>859</v>
      </c>
      <c r="C204" s="8" t="s">
        <v>860</v>
      </c>
      <c r="D204" s="5" t="s">
        <v>861</v>
      </c>
      <c r="E204" s="8" t="s">
        <v>59</v>
      </c>
      <c r="F204" s="9" t="n">
        <v>1</v>
      </c>
      <c r="G204" s="9" t="n">
        <v>1</v>
      </c>
      <c r="H204" s="9" t="n">
        <f aca="false">F204-G204</f>
        <v>0</v>
      </c>
      <c r="I204" s="9" t="n">
        <f aca="false">MAX(H204,0)</f>
        <v>0</v>
      </c>
      <c r="J204" s="10" t="n">
        <v>16.34</v>
      </c>
      <c r="K204" s="10" t="n">
        <v>15.38</v>
      </c>
      <c r="L204" s="11" t="n">
        <f aca="false">IFERROR(J204/F204,"")</f>
        <v>16.34</v>
      </c>
      <c r="M204" s="11" t="n">
        <v>16.34</v>
      </c>
      <c r="N204" s="11" t="n">
        <v>16.34</v>
      </c>
      <c r="O204" s="11" t="n">
        <f aca="false">IFERROR(K204/G204,"")</f>
        <v>15.38</v>
      </c>
      <c r="P204" s="11" t="n">
        <v>15.38</v>
      </c>
      <c r="Q204" s="11" t="n">
        <v>15.38</v>
      </c>
      <c r="R204" s="12" t="str">
        <f aca="false">IF(F204=0,"NON VALUTABILE",IF(H204=0,"OK","ANOMALIA"))</f>
        <v>OK</v>
      </c>
      <c r="S204" s="12" t="str">
        <f aca="false">IF(OR(F204=0,G204=0),"NON VALUTABILE",IF(P204&lt;=N204,"ANOMALIA","OK"))</f>
        <v>ANOMALIA</v>
      </c>
      <c r="T204" s="12" t="str">
        <f aca="false">IF(F204=0,"NON VALUTABILE",IF(OR(R204="ANOMALIA",S204="ANOMALIA"),"ANOMALIA","OK"))</f>
        <v>ANOMALIA</v>
      </c>
      <c r="U204" s="5" t="str">
        <f aca="false">IF(F204=0,"Scaricato ma non presente in questa fattura: puo venire da giacenza pregressa o da altro fornitore. Non conteggiato come anomalia.",IF(G204=0,"Acquistato e mai scaricato nel periodo. ","")&amp;IF(AND(G204&gt;0,H204&lt;&gt;0),"Quantita acquistata diversa da quantita scaricata. ","")&amp;IF(AND(G204&gt;0,P204&lt;=N204),"Almeno una vendita a prezzo pari o inferiore al costo di acquisto (confronta col. N con col. P). ",""))</f>
        <v>Almeno una vendita a prezzo pari o inferiore al costo di acquisto (confronta col. N con col. P). </v>
      </c>
      <c r="V204" s="5"/>
    </row>
    <row r="205" customFormat="false" ht="15" hidden="false" customHeight="false" outlineLevel="0" collapsed="false">
      <c r="A205" s="8" t="s">
        <v>862</v>
      </c>
      <c r="B205" s="8" t="s">
        <v>863</v>
      </c>
      <c r="C205" s="8" t="s">
        <v>864</v>
      </c>
      <c r="D205" s="5" t="s">
        <v>865</v>
      </c>
      <c r="E205" s="8" t="s">
        <v>59</v>
      </c>
      <c r="F205" s="9" t="n">
        <v>1</v>
      </c>
      <c r="G205" s="9" t="n">
        <v>1</v>
      </c>
      <c r="H205" s="9" t="n">
        <f aca="false">F205-G205</f>
        <v>0</v>
      </c>
      <c r="I205" s="9" t="n">
        <f aca="false">MAX(H205,0)</f>
        <v>0</v>
      </c>
      <c r="J205" s="10" t="n">
        <v>3.07</v>
      </c>
      <c r="K205" s="10" t="n">
        <v>7.45</v>
      </c>
      <c r="L205" s="11" t="n">
        <f aca="false">IFERROR(J205/F205,"")</f>
        <v>3.07</v>
      </c>
      <c r="M205" s="11" t="n">
        <v>3.07</v>
      </c>
      <c r="N205" s="11" t="n">
        <v>3.07</v>
      </c>
      <c r="O205" s="11" t="n">
        <f aca="false">IFERROR(K205/G205,"")</f>
        <v>7.45</v>
      </c>
      <c r="P205" s="11" t="n">
        <v>7.45</v>
      </c>
      <c r="Q205" s="11" t="n">
        <v>7.45</v>
      </c>
      <c r="R205" s="12" t="str">
        <f aca="false">IF(F205=0,"NON VALUTABILE",IF(H205=0,"OK","ANOMALIA"))</f>
        <v>OK</v>
      </c>
      <c r="S205" s="12" t="str">
        <f aca="false">IF(OR(F205=0,G205=0),"NON VALUTABILE",IF(P205&lt;=N205,"ANOMALIA","OK"))</f>
        <v>OK</v>
      </c>
      <c r="T205" s="12" t="str">
        <f aca="false">IF(F205=0,"NON VALUTABILE",IF(OR(R205="ANOMALIA",S205="ANOMALIA"),"ANOMALIA","OK"))</f>
        <v>OK</v>
      </c>
      <c r="U205" s="5" t="str">
        <f aca="false">IF(F205=0,"Scaricato ma non presente in questa fattura: puo venire da giacenza pregressa o da altro fornitore. Non conteggiato come anomalia.",IF(G205=0,"Acquistato e mai scaricato nel periodo. ","")&amp;IF(AND(G205&gt;0,H205&lt;&gt;0),"Quantita acquistata diversa da quantita scaricata. ","")&amp;IF(AND(G205&gt;0,P205&lt;=N205),"Almeno una vendita a prezzo pari o inferiore al costo di acquisto (confronta col. N con col. P). ",""))</f>
        <v/>
      </c>
      <c r="V205" s="5"/>
    </row>
    <row r="206" customFormat="false" ht="15" hidden="false" customHeight="false" outlineLevel="0" collapsed="false">
      <c r="A206" s="8" t="s">
        <v>866</v>
      </c>
      <c r="B206" s="8" t="s">
        <v>867</v>
      </c>
      <c r="C206" s="8" t="s">
        <v>868</v>
      </c>
      <c r="D206" s="5" t="s">
        <v>869</v>
      </c>
      <c r="E206" s="8" t="s">
        <v>59</v>
      </c>
      <c r="F206" s="9" t="n">
        <v>1</v>
      </c>
      <c r="G206" s="9" t="n">
        <v>1</v>
      </c>
      <c r="H206" s="9" t="n">
        <f aca="false">F206-G206</f>
        <v>0</v>
      </c>
      <c r="I206" s="9" t="n">
        <f aca="false">MAX(H206,0)</f>
        <v>0</v>
      </c>
      <c r="J206" s="10" t="n">
        <v>5.39</v>
      </c>
      <c r="K206" s="10" t="n">
        <v>7.38</v>
      </c>
      <c r="L206" s="11" t="n">
        <f aca="false">IFERROR(J206/F206,"")</f>
        <v>5.39</v>
      </c>
      <c r="M206" s="11" t="n">
        <v>5.39</v>
      </c>
      <c r="N206" s="11" t="n">
        <v>5.39</v>
      </c>
      <c r="O206" s="11" t="n">
        <f aca="false">IFERROR(K206/G206,"")</f>
        <v>7.38</v>
      </c>
      <c r="P206" s="11" t="n">
        <v>7.38</v>
      </c>
      <c r="Q206" s="11" t="n">
        <v>7.38</v>
      </c>
      <c r="R206" s="12" t="str">
        <f aca="false">IF(F206=0,"NON VALUTABILE",IF(H206=0,"OK","ANOMALIA"))</f>
        <v>OK</v>
      </c>
      <c r="S206" s="12" t="str">
        <f aca="false">IF(OR(F206=0,G206=0),"NON VALUTABILE",IF(P206&lt;=N206,"ANOMALIA","OK"))</f>
        <v>OK</v>
      </c>
      <c r="T206" s="12" t="str">
        <f aca="false">IF(F206=0,"NON VALUTABILE",IF(OR(R206="ANOMALIA",S206="ANOMALIA"),"ANOMALIA","OK"))</f>
        <v>OK</v>
      </c>
      <c r="U206" s="5" t="str">
        <f aca="false">IF(F206=0,"Scaricato ma non presente in questa fattura: puo venire da giacenza pregressa o da altro fornitore. Non conteggiato come anomalia.",IF(G206=0,"Acquistato e mai scaricato nel periodo. ","")&amp;IF(AND(G206&gt;0,H206&lt;&gt;0),"Quantita acquistata diversa da quantita scaricata. ","")&amp;IF(AND(G206&gt;0,P206&lt;=N206),"Almeno una vendita a prezzo pari o inferiore al costo di acquisto (confronta col. N con col. P). ",""))</f>
        <v/>
      </c>
      <c r="V206" s="5"/>
    </row>
    <row r="207" customFormat="false" ht="15" hidden="false" customHeight="false" outlineLevel="0" collapsed="false">
      <c r="A207" s="8" t="s">
        <v>870</v>
      </c>
      <c r="B207" s="8" t="s">
        <v>871</v>
      </c>
      <c r="C207" s="8" t="s">
        <v>872</v>
      </c>
      <c r="D207" s="5" t="s">
        <v>873</v>
      </c>
      <c r="E207" s="8" t="s">
        <v>59</v>
      </c>
      <c r="F207" s="9" t="n">
        <v>1</v>
      </c>
      <c r="G207" s="9" t="n">
        <v>1</v>
      </c>
      <c r="H207" s="9" t="n">
        <f aca="false">F207-G207</f>
        <v>0</v>
      </c>
      <c r="I207" s="9" t="n">
        <f aca="false">MAX(H207,0)</f>
        <v>0</v>
      </c>
      <c r="J207" s="10" t="n">
        <v>3.43</v>
      </c>
      <c r="K207" s="10" t="n">
        <v>6.08</v>
      </c>
      <c r="L207" s="11" t="n">
        <f aca="false">IFERROR(J207/F207,"")</f>
        <v>3.43</v>
      </c>
      <c r="M207" s="11" t="n">
        <v>3.43</v>
      </c>
      <c r="N207" s="11" t="n">
        <v>3.43</v>
      </c>
      <c r="O207" s="11" t="n">
        <f aca="false">IFERROR(K207/G207,"")</f>
        <v>6.08</v>
      </c>
      <c r="P207" s="11" t="n">
        <v>6.08</v>
      </c>
      <c r="Q207" s="11" t="n">
        <v>6.08</v>
      </c>
      <c r="R207" s="12" t="str">
        <f aca="false">IF(F207=0,"NON VALUTABILE",IF(H207=0,"OK","ANOMALIA"))</f>
        <v>OK</v>
      </c>
      <c r="S207" s="12" t="str">
        <f aca="false">IF(OR(F207=0,G207=0),"NON VALUTABILE",IF(P207&lt;=N207,"ANOMALIA","OK"))</f>
        <v>OK</v>
      </c>
      <c r="T207" s="12" t="str">
        <f aca="false">IF(F207=0,"NON VALUTABILE",IF(OR(R207="ANOMALIA",S207="ANOMALIA"),"ANOMALIA","OK"))</f>
        <v>OK</v>
      </c>
      <c r="U207" s="5" t="str">
        <f aca="false">IF(F207=0,"Scaricato ma non presente in questa fattura: puo venire da giacenza pregressa o da altro fornitore. Non conteggiato come anomalia.",IF(G207=0,"Acquistato e mai scaricato nel periodo. ","")&amp;IF(AND(G207&gt;0,H207&lt;&gt;0),"Quantita acquistata diversa da quantita scaricata. ","")&amp;IF(AND(G207&gt;0,P207&lt;=N207),"Almeno una vendita a prezzo pari o inferiore al costo di acquisto (confronta col. N con col. P). ",""))</f>
        <v/>
      </c>
      <c r="V207" s="5"/>
    </row>
    <row r="208" customFormat="false" ht="23.85" hidden="false" customHeight="false" outlineLevel="0" collapsed="false">
      <c r="A208" s="8" t="s">
        <v>874</v>
      </c>
      <c r="B208" s="8" t="s">
        <v>875</v>
      </c>
      <c r="C208" s="8" t="s">
        <v>876</v>
      </c>
      <c r="D208" s="5" t="s">
        <v>877</v>
      </c>
      <c r="E208" s="8" t="s">
        <v>59</v>
      </c>
      <c r="F208" s="9" t="n">
        <v>10</v>
      </c>
      <c r="G208" s="9" t="n">
        <v>6</v>
      </c>
      <c r="H208" s="9" t="n">
        <f aca="false">F208-G208</f>
        <v>4</v>
      </c>
      <c r="I208" s="9" t="n">
        <f aca="false">MAX(H208,0)</f>
        <v>4</v>
      </c>
      <c r="J208" s="10" t="n">
        <v>64.68</v>
      </c>
      <c r="K208" s="10" t="n">
        <v>65.68</v>
      </c>
      <c r="L208" s="11" t="n">
        <f aca="false">IFERROR(J208/F208,"")</f>
        <v>6.468</v>
      </c>
      <c r="M208" s="11" t="n">
        <v>6.4675</v>
      </c>
      <c r="N208" s="11" t="n">
        <v>6.47</v>
      </c>
      <c r="O208" s="11" t="n">
        <f aca="false">IFERROR(K208/G208,"")</f>
        <v>10.9466666666667</v>
      </c>
      <c r="P208" s="11" t="n">
        <v>9.02</v>
      </c>
      <c r="Q208" s="11" t="n">
        <v>20.51</v>
      </c>
      <c r="R208" s="12" t="str">
        <f aca="false">IF(F208=0,"NON VALUTABILE",IF(H208=0,"OK","ANOMALIA"))</f>
        <v>ANOMALIA</v>
      </c>
      <c r="S208" s="12" t="str">
        <f aca="false">IF(OR(F208=0,G208=0),"NON VALUTABILE",IF(P208&lt;=N208,"ANOMALIA","OK"))</f>
        <v>OK</v>
      </c>
      <c r="T208" s="12" t="str">
        <f aca="false">IF(F208=0,"NON VALUTABILE",IF(OR(R208="ANOMALIA",S208="ANOMALIA"),"ANOMALIA","OK"))</f>
        <v>ANOMALIA</v>
      </c>
      <c r="U208" s="5" t="str">
        <f aca="false">IF(F208=0,"Scaricato ma non presente in questa fattura: puo venire da giacenza pregressa o da altro fornitore. Non conteggiato come anomalia.",IF(G208=0,"Acquistato e mai scaricato nel periodo. ","")&amp;IF(AND(G208&gt;0,H208&lt;&gt;0),"Quantita acquistata diversa da quantita scaricata. ","")&amp;IF(AND(G208&gt;0,P208&lt;=N208),"Almeno una vendita a prezzo pari o inferiore al costo di acquisto (confronta col. N con col. P). ",""))</f>
        <v>Quantita acquistata diversa da quantita scaricata. </v>
      </c>
      <c r="V208" s="5" t="s">
        <v>68</v>
      </c>
    </row>
    <row r="209" customFormat="false" ht="23.85" hidden="false" customHeight="false" outlineLevel="0" collapsed="false">
      <c r="A209" s="8" t="s">
        <v>878</v>
      </c>
      <c r="B209" s="8" t="s">
        <v>879</v>
      </c>
      <c r="C209" s="8" t="s">
        <v>880</v>
      </c>
      <c r="D209" s="5" t="s">
        <v>881</v>
      </c>
      <c r="E209" s="8" t="s">
        <v>59</v>
      </c>
      <c r="F209" s="9" t="n">
        <v>1</v>
      </c>
      <c r="G209" s="9" t="n">
        <v>1</v>
      </c>
      <c r="H209" s="9" t="n">
        <f aca="false">F209-G209</f>
        <v>0</v>
      </c>
      <c r="I209" s="9" t="n">
        <f aca="false">MAX(H209,0)</f>
        <v>0</v>
      </c>
      <c r="J209" s="10" t="n">
        <v>5.94</v>
      </c>
      <c r="K209" s="10" t="n">
        <v>5.74</v>
      </c>
      <c r="L209" s="11" t="n">
        <f aca="false">IFERROR(J209/F209,"")</f>
        <v>5.94</v>
      </c>
      <c r="M209" s="11" t="n">
        <v>5.94</v>
      </c>
      <c r="N209" s="11" t="n">
        <v>5.94</v>
      </c>
      <c r="O209" s="11" t="n">
        <f aca="false">IFERROR(K209/G209,"")</f>
        <v>5.74</v>
      </c>
      <c r="P209" s="11" t="n">
        <v>5.74</v>
      </c>
      <c r="Q209" s="11" t="n">
        <v>5.74</v>
      </c>
      <c r="R209" s="12" t="str">
        <f aca="false">IF(F209=0,"NON VALUTABILE",IF(H209=0,"OK","ANOMALIA"))</f>
        <v>OK</v>
      </c>
      <c r="S209" s="12" t="str">
        <f aca="false">IF(OR(F209=0,G209=0),"NON VALUTABILE",IF(P209&lt;=N209,"ANOMALIA","OK"))</f>
        <v>ANOMALIA</v>
      </c>
      <c r="T209" s="12" t="str">
        <f aca="false">IF(F209=0,"NON VALUTABILE",IF(OR(R209="ANOMALIA",S209="ANOMALIA"),"ANOMALIA","OK"))</f>
        <v>ANOMALIA</v>
      </c>
      <c r="U209" s="5" t="str">
        <f aca="false">IF(F209=0,"Scaricato ma non presente in questa fattura: puo venire da giacenza pregressa o da altro fornitore. Non conteggiato come anomalia.",IF(G209=0,"Acquistato e mai scaricato nel periodo. ","")&amp;IF(AND(G209&gt;0,H209&lt;&gt;0),"Quantita acquistata diversa da quantita scaricata. ","")&amp;IF(AND(G209&gt;0,P209&lt;=N209),"Almeno una vendita a prezzo pari o inferiore al costo di acquisto (confronta col. N con col. P). ",""))</f>
        <v>Almeno una vendita a prezzo pari o inferiore al costo di acquisto (confronta col. N con col. P). </v>
      </c>
      <c r="V209" s="5"/>
    </row>
    <row r="210" customFormat="false" ht="15" hidden="false" customHeight="false" outlineLevel="0" collapsed="false">
      <c r="A210" s="8" t="s">
        <v>882</v>
      </c>
      <c r="B210" s="8" t="s">
        <v>883</v>
      </c>
      <c r="C210" s="8" t="s">
        <v>884</v>
      </c>
      <c r="D210" s="5" t="s">
        <v>885</v>
      </c>
      <c r="E210" s="8" t="s">
        <v>59</v>
      </c>
      <c r="F210" s="9" t="n">
        <v>1</v>
      </c>
      <c r="G210" s="9" t="n">
        <v>1</v>
      </c>
      <c r="H210" s="9" t="n">
        <f aca="false">F210-G210</f>
        <v>0</v>
      </c>
      <c r="I210" s="9" t="n">
        <f aca="false">MAX(H210,0)</f>
        <v>0</v>
      </c>
      <c r="J210" s="10" t="n">
        <v>4.67</v>
      </c>
      <c r="K210" s="10" t="n">
        <v>11.48</v>
      </c>
      <c r="L210" s="11" t="n">
        <f aca="false">IFERROR(J210/F210,"")</f>
        <v>4.67</v>
      </c>
      <c r="M210" s="11" t="n">
        <v>4.67</v>
      </c>
      <c r="N210" s="11" t="n">
        <v>4.67</v>
      </c>
      <c r="O210" s="11" t="n">
        <f aca="false">IFERROR(K210/G210,"")</f>
        <v>11.48</v>
      </c>
      <c r="P210" s="11" t="n">
        <v>11.48</v>
      </c>
      <c r="Q210" s="11" t="n">
        <v>11.48</v>
      </c>
      <c r="R210" s="12" t="str">
        <f aca="false">IF(F210=0,"NON VALUTABILE",IF(H210=0,"OK","ANOMALIA"))</f>
        <v>OK</v>
      </c>
      <c r="S210" s="12" t="str">
        <f aca="false">IF(OR(F210=0,G210=0),"NON VALUTABILE",IF(P210&lt;=N210,"ANOMALIA","OK"))</f>
        <v>OK</v>
      </c>
      <c r="T210" s="12" t="str">
        <f aca="false">IF(F210=0,"NON VALUTABILE",IF(OR(R210="ANOMALIA",S210="ANOMALIA"),"ANOMALIA","OK"))</f>
        <v>OK</v>
      </c>
      <c r="U210" s="5" t="str">
        <f aca="false">IF(F210=0,"Scaricato ma non presente in questa fattura: puo venire da giacenza pregressa o da altro fornitore. Non conteggiato come anomalia.",IF(G210=0,"Acquistato e mai scaricato nel periodo. ","")&amp;IF(AND(G210&gt;0,H210&lt;&gt;0),"Quantita acquistata diversa da quantita scaricata. ","")&amp;IF(AND(G210&gt;0,P210&lt;=N210),"Almeno una vendita a prezzo pari o inferiore al costo di acquisto (confronta col. N con col. P). ",""))</f>
        <v/>
      </c>
      <c r="V210" s="5"/>
    </row>
    <row r="211" customFormat="false" ht="15" hidden="false" customHeight="false" outlineLevel="0" collapsed="false">
      <c r="A211" s="8" t="s">
        <v>886</v>
      </c>
      <c r="B211" s="8" t="s">
        <v>887</v>
      </c>
      <c r="C211" s="8" t="s">
        <v>888</v>
      </c>
      <c r="D211" s="5" t="s">
        <v>889</v>
      </c>
      <c r="E211" s="8" t="s">
        <v>59</v>
      </c>
      <c r="F211" s="9" t="n">
        <v>1</v>
      </c>
      <c r="G211" s="9" t="n">
        <v>1</v>
      </c>
      <c r="H211" s="9" t="n">
        <f aca="false">F211-G211</f>
        <v>0</v>
      </c>
      <c r="I211" s="9" t="n">
        <f aca="false">MAX(H211,0)</f>
        <v>0</v>
      </c>
      <c r="J211" s="10" t="n">
        <v>5.6</v>
      </c>
      <c r="K211" s="10" t="n">
        <v>8.2</v>
      </c>
      <c r="L211" s="11" t="n">
        <f aca="false">IFERROR(J211/F211,"")</f>
        <v>5.6</v>
      </c>
      <c r="M211" s="11" t="n">
        <v>5.6</v>
      </c>
      <c r="N211" s="11" t="n">
        <v>5.6</v>
      </c>
      <c r="O211" s="11" t="n">
        <f aca="false">IFERROR(K211/G211,"")</f>
        <v>8.2</v>
      </c>
      <c r="P211" s="11" t="n">
        <v>8.2</v>
      </c>
      <c r="Q211" s="11" t="n">
        <v>8.2</v>
      </c>
      <c r="R211" s="12" t="str">
        <f aca="false">IF(F211=0,"NON VALUTABILE",IF(H211=0,"OK","ANOMALIA"))</f>
        <v>OK</v>
      </c>
      <c r="S211" s="12" t="str">
        <f aca="false">IF(OR(F211=0,G211=0),"NON VALUTABILE",IF(P211&lt;=N211,"ANOMALIA","OK"))</f>
        <v>OK</v>
      </c>
      <c r="T211" s="12" t="str">
        <f aca="false">IF(F211=0,"NON VALUTABILE",IF(OR(R211="ANOMALIA",S211="ANOMALIA"),"ANOMALIA","OK"))</f>
        <v>OK</v>
      </c>
      <c r="U211" s="5" t="str">
        <f aca="false">IF(F211=0,"Scaricato ma non presente in questa fattura: puo venire da giacenza pregressa o da altro fornitore. Non conteggiato come anomalia.",IF(G211=0,"Acquistato e mai scaricato nel periodo. ","")&amp;IF(AND(G211&gt;0,H211&lt;&gt;0),"Quantita acquistata diversa da quantita scaricata. ","")&amp;IF(AND(G211&gt;0,P211&lt;=N211),"Almeno una vendita a prezzo pari o inferiore al costo di acquisto (confronta col. N con col. P). ",""))</f>
        <v/>
      </c>
      <c r="V211" s="5"/>
    </row>
    <row r="212" customFormat="false" ht="15" hidden="false" customHeight="false" outlineLevel="0" collapsed="false">
      <c r="A212" s="8" t="s">
        <v>890</v>
      </c>
      <c r="B212" s="8" t="s">
        <v>891</v>
      </c>
      <c r="C212" s="8" t="s">
        <v>892</v>
      </c>
      <c r="D212" s="5" t="s">
        <v>893</v>
      </c>
      <c r="E212" s="8" t="s">
        <v>59</v>
      </c>
      <c r="F212" s="9" t="n">
        <v>1</v>
      </c>
      <c r="G212" s="9" t="n">
        <v>2</v>
      </c>
      <c r="H212" s="9" t="n">
        <f aca="false">F212-G212</f>
        <v>-1</v>
      </c>
      <c r="I212" s="9" t="n">
        <f aca="false">MAX(H212,0)</f>
        <v>0</v>
      </c>
      <c r="J212" s="10" t="n">
        <v>10.7</v>
      </c>
      <c r="K212" s="10" t="n">
        <v>30.97</v>
      </c>
      <c r="L212" s="11" t="n">
        <f aca="false">IFERROR(J212/F212,"")</f>
        <v>10.7</v>
      </c>
      <c r="M212" s="11" t="n">
        <v>10.7</v>
      </c>
      <c r="N212" s="11" t="n">
        <v>10.7</v>
      </c>
      <c r="O212" s="11" t="n">
        <f aca="false">IFERROR(K212/G212,"")</f>
        <v>15.485</v>
      </c>
      <c r="P212" s="11" t="n">
        <v>14.67</v>
      </c>
      <c r="Q212" s="11" t="n">
        <v>16.3</v>
      </c>
      <c r="R212" s="12" t="str">
        <f aca="false">IF(F212=0,"NON VALUTABILE",IF(H212=0,"OK","ANOMALIA"))</f>
        <v>ANOMALIA</v>
      </c>
      <c r="S212" s="12" t="str">
        <f aca="false">IF(OR(F212=0,G212=0),"NON VALUTABILE",IF(P212&lt;=N212,"ANOMALIA","OK"))</f>
        <v>OK</v>
      </c>
      <c r="T212" s="12" t="str">
        <f aca="false">IF(F212=0,"NON VALUTABILE",IF(OR(R212="ANOMALIA",S212="ANOMALIA"),"ANOMALIA","OK"))</f>
        <v>ANOMALIA</v>
      </c>
      <c r="U212" s="5" t="str">
        <f aca="false">IF(F212=0,"Scaricato ma non presente in questa fattura: puo venire da giacenza pregressa o da altro fornitore. Non conteggiato come anomalia.",IF(G212=0,"Acquistato e mai scaricato nel periodo. ","")&amp;IF(AND(G212&gt;0,H212&lt;&gt;0),"Quantita acquistata diversa da quantita scaricata. ","")&amp;IF(AND(G212&gt;0,P212&lt;=N212),"Almeno una vendita a prezzo pari o inferiore al costo di acquisto (confronta col. N con col. P). ",""))</f>
        <v>Quantita acquistata diversa da quantita scaricata. </v>
      </c>
      <c r="V212" s="5" t="s">
        <v>77</v>
      </c>
    </row>
    <row r="213" customFormat="false" ht="23.85" hidden="false" customHeight="false" outlineLevel="0" collapsed="false">
      <c r="A213" s="8" t="s">
        <v>894</v>
      </c>
      <c r="B213" s="8" t="s">
        <v>895</v>
      </c>
      <c r="C213" s="8" t="s">
        <v>896</v>
      </c>
      <c r="D213" s="5" t="s">
        <v>897</v>
      </c>
      <c r="E213" s="8" t="s">
        <v>59</v>
      </c>
      <c r="F213" s="9" t="n">
        <v>9</v>
      </c>
      <c r="G213" s="9" t="n">
        <v>5</v>
      </c>
      <c r="H213" s="9" t="n">
        <f aca="false">F213-G213</f>
        <v>4</v>
      </c>
      <c r="I213" s="9" t="n">
        <f aca="false">MAX(H213,0)</f>
        <v>4</v>
      </c>
      <c r="J213" s="10" t="n">
        <v>73.15</v>
      </c>
      <c r="K213" s="10" t="n">
        <v>53.31</v>
      </c>
      <c r="L213" s="11" t="n">
        <f aca="false">IFERROR(J213/F213,"")</f>
        <v>8.12777777777778</v>
      </c>
      <c r="M213" s="11" t="n">
        <v>8.1275</v>
      </c>
      <c r="N213" s="11" t="n">
        <v>8.128</v>
      </c>
      <c r="O213" s="11" t="n">
        <f aca="false">IFERROR(K213/G213,"")</f>
        <v>10.662</v>
      </c>
      <c r="P213" s="11" t="n">
        <v>10.66</v>
      </c>
      <c r="Q213" s="11" t="n">
        <v>10.67</v>
      </c>
      <c r="R213" s="12" t="str">
        <f aca="false">IF(F213=0,"NON VALUTABILE",IF(H213=0,"OK","ANOMALIA"))</f>
        <v>ANOMALIA</v>
      </c>
      <c r="S213" s="12" t="str">
        <f aca="false">IF(OR(F213=0,G213=0),"NON VALUTABILE",IF(P213&lt;=N213,"ANOMALIA","OK"))</f>
        <v>OK</v>
      </c>
      <c r="T213" s="12" t="str">
        <f aca="false">IF(F213=0,"NON VALUTABILE",IF(OR(R213="ANOMALIA",S213="ANOMALIA"),"ANOMALIA","OK"))</f>
        <v>ANOMALIA</v>
      </c>
      <c r="U213" s="5" t="str">
        <f aca="false">IF(F213=0,"Scaricato ma non presente in questa fattura: puo venire da giacenza pregressa o da altro fornitore. Non conteggiato come anomalia.",IF(G213=0,"Acquistato e mai scaricato nel periodo. ","")&amp;IF(AND(G213&gt;0,H213&lt;&gt;0),"Quantita acquistata diversa da quantita scaricata. ","")&amp;IF(AND(G213&gt;0,P213&lt;=N213),"Almeno una vendita a prezzo pari o inferiore al costo di acquisto (confronta col. N con col. P). ",""))</f>
        <v>Quantita acquistata diversa da quantita scaricata. </v>
      </c>
      <c r="V213" s="5" t="s">
        <v>68</v>
      </c>
    </row>
    <row r="214" customFormat="false" ht="15" hidden="false" customHeight="false" outlineLevel="0" collapsed="false">
      <c r="A214" s="8" t="s">
        <v>898</v>
      </c>
      <c r="B214" s="8" t="s">
        <v>899</v>
      </c>
      <c r="C214" s="8" t="s">
        <v>900</v>
      </c>
      <c r="D214" s="5" t="s">
        <v>901</v>
      </c>
      <c r="E214" s="8" t="s">
        <v>59</v>
      </c>
      <c r="F214" s="9" t="n">
        <v>1</v>
      </c>
      <c r="G214" s="9" t="n">
        <v>1</v>
      </c>
      <c r="H214" s="9" t="n">
        <f aca="false">F214-G214</f>
        <v>0</v>
      </c>
      <c r="I214" s="9" t="n">
        <f aca="false">MAX(H214,0)</f>
        <v>0</v>
      </c>
      <c r="J214" s="10" t="n">
        <v>38.67</v>
      </c>
      <c r="K214" s="10" t="n">
        <v>59.55</v>
      </c>
      <c r="L214" s="11" t="n">
        <f aca="false">IFERROR(J214/F214,"")</f>
        <v>38.67</v>
      </c>
      <c r="M214" s="11" t="n">
        <v>38.67</v>
      </c>
      <c r="N214" s="11" t="n">
        <v>38.67</v>
      </c>
      <c r="O214" s="11" t="n">
        <f aca="false">IFERROR(K214/G214,"")</f>
        <v>59.55</v>
      </c>
      <c r="P214" s="11" t="n">
        <v>59.55</v>
      </c>
      <c r="Q214" s="11" t="n">
        <v>59.55</v>
      </c>
      <c r="R214" s="12" t="str">
        <f aca="false">IF(F214=0,"NON VALUTABILE",IF(H214=0,"OK","ANOMALIA"))</f>
        <v>OK</v>
      </c>
      <c r="S214" s="12" t="str">
        <f aca="false">IF(OR(F214=0,G214=0),"NON VALUTABILE",IF(P214&lt;=N214,"ANOMALIA","OK"))</f>
        <v>OK</v>
      </c>
      <c r="T214" s="12" t="str">
        <f aca="false">IF(F214=0,"NON VALUTABILE",IF(OR(R214="ANOMALIA",S214="ANOMALIA"),"ANOMALIA","OK"))</f>
        <v>OK</v>
      </c>
      <c r="U214" s="5" t="str">
        <f aca="false">IF(F214=0,"Scaricato ma non presente in questa fattura: puo venire da giacenza pregressa o da altro fornitore. Non conteggiato come anomalia.",IF(G214=0,"Acquistato e mai scaricato nel periodo. ","")&amp;IF(AND(G214&gt;0,H214&lt;&gt;0),"Quantita acquistata diversa da quantita scaricata. ","")&amp;IF(AND(G214&gt;0,P214&lt;=N214),"Almeno una vendita a prezzo pari o inferiore al costo di acquisto (confronta col. N con col. P). ",""))</f>
        <v/>
      </c>
      <c r="V214" s="5"/>
    </row>
    <row r="215" customFormat="false" ht="23.85" hidden="false" customHeight="false" outlineLevel="0" collapsed="false">
      <c r="A215" s="8" t="s">
        <v>902</v>
      </c>
      <c r="B215" s="8" t="s">
        <v>903</v>
      </c>
      <c r="C215" s="8" t="s">
        <v>904</v>
      </c>
      <c r="D215" s="5" t="s">
        <v>893</v>
      </c>
      <c r="E215" s="8" t="s">
        <v>59</v>
      </c>
      <c r="F215" s="9" t="n">
        <v>1</v>
      </c>
      <c r="G215" s="9" t="n">
        <v>1</v>
      </c>
      <c r="H215" s="9" t="n">
        <f aca="false">F215-G215</f>
        <v>0</v>
      </c>
      <c r="I215" s="9" t="n">
        <f aca="false">MAX(H215,0)</f>
        <v>0</v>
      </c>
      <c r="J215" s="10" t="n">
        <v>32.98</v>
      </c>
      <c r="K215" s="10" t="n">
        <v>31.74</v>
      </c>
      <c r="L215" s="11" t="n">
        <f aca="false">IFERROR(J215/F215,"")</f>
        <v>32.98</v>
      </c>
      <c r="M215" s="11" t="n">
        <v>32.98</v>
      </c>
      <c r="N215" s="11" t="n">
        <v>32.98</v>
      </c>
      <c r="O215" s="11" t="n">
        <f aca="false">IFERROR(K215/G215,"")</f>
        <v>31.74</v>
      </c>
      <c r="P215" s="11" t="n">
        <v>31.74</v>
      </c>
      <c r="Q215" s="11" t="n">
        <v>31.74</v>
      </c>
      <c r="R215" s="12" t="str">
        <f aca="false">IF(F215=0,"NON VALUTABILE",IF(H215=0,"OK","ANOMALIA"))</f>
        <v>OK</v>
      </c>
      <c r="S215" s="12" t="str">
        <f aca="false">IF(OR(F215=0,G215=0),"NON VALUTABILE",IF(P215&lt;=N215,"ANOMALIA","OK"))</f>
        <v>ANOMALIA</v>
      </c>
      <c r="T215" s="12" t="str">
        <f aca="false">IF(F215=0,"NON VALUTABILE",IF(OR(R215="ANOMALIA",S215="ANOMALIA"),"ANOMALIA","OK"))</f>
        <v>ANOMALIA</v>
      </c>
      <c r="U215" s="5" t="str">
        <f aca="false">IF(F215=0,"Scaricato ma non presente in questa fattura: puo venire da giacenza pregressa o da altro fornitore. Non conteggiato come anomalia.",IF(G215=0,"Acquistato e mai scaricato nel periodo. ","")&amp;IF(AND(G215&gt;0,H215&lt;&gt;0),"Quantita acquistata diversa da quantita scaricata. ","")&amp;IF(AND(G215&gt;0,P215&lt;=N215),"Almeno una vendita a prezzo pari o inferiore al costo di acquisto (confronta col. N con col. P). ",""))</f>
        <v>Almeno una vendita a prezzo pari o inferiore al costo di acquisto (confronta col. N con col. P). </v>
      </c>
      <c r="V215" s="5"/>
    </row>
    <row r="216" customFormat="false" ht="15" hidden="false" customHeight="false" outlineLevel="0" collapsed="false">
      <c r="A216" s="8" t="s">
        <v>905</v>
      </c>
      <c r="B216" s="8" t="s">
        <v>906</v>
      </c>
      <c r="C216" s="8" t="s">
        <v>907</v>
      </c>
      <c r="D216" s="5" t="s">
        <v>908</v>
      </c>
      <c r="E216" s="8" t="s">
        <v>59</v>
      </c>
      <c r="F216" s="9" t="n">
        <v>1</v>
      </c>
      <c r="G216" s="9" t="n">
        <v>1</v>
      </c>
      <c r="H216" s="9" t="n">
        <f aca="false">F216-G216</f>
        <v>0</v>
      </c>
      <c r="I216" s="9" t="n">
        <f aca="false">MAX(H216,0)</f>
        <v>0</v>
      </c>
      <c r="J216" s="10" t="n">
        <v>1.97</v>
      </c>
      <c r="K216" s="10" t="n">
        <v>5.65</v>
      </c>
      <c r="L216" s="11" t="n">
        <f aca="false">IFERROR(J216/F216,"")</f>
        <v>1.97</v>
      </c>
      <c r="M216" s="11" t="n">
        <v>1.97</v>
      </c>
      <c r="N216" s="11" t="n">
        <v>1.97</v>
      </c>
      <c r="O216" s="11" t="n">
        <f aca="false">IFERROR(K216/G216,"")</f>
        <v>5.65</v>
      </c>
      <c r="P216" s="11" t="n">
        <v>5.65</v>
      </c>
      <c r="Q216" s="11" t="n">
        <v>5.65</v>
      </c>
      <c r="R216" s="12" t="str">
        <f aca="false">IF(F216=0,"NON VALUTABILE",IF(H216=0,"OK","ANOMALIA"))</f>
        <v>OK</v>
      </c>
      <c r="S216" s="12" t="str">
        <f aca="false">IF(OR(F216=0,G216=0),"NON VALUTABILE",IF(P216&lt;=N216,"ANOMALIA","OK"))</f>
        <v>OK</v>
      </c>
      <c r="T216" s="12" t="str">
        <f aca="false">IF(F216=0,"NON VALUTABILE",IF(OR(R216="ANOMALIA",S216="ANOMALIA"),"ANOMALIA","OK"))</f>
        <v>OK</v>
      </c>
      <c r="U216" s="5" t="str">
        <f aca="false">IF(F216=0,"Scaricato ma non presente in questa fattura: puo venire da giacenza pregressa o da altro fornitore. Non conteggiato come anomalia.",IF(G216=0,"Acquistato e mai scaricato nel periodo. ","")&amp;IF(AND(G216&gt;0,H216&lt;&gt;0),"Quantita acquistata diversa da quantita scaricata. ","")&amp;IF(AND(G216&gt;0,P216&lt;=N216),"Almeno una vendita a prezzo pari o inferiore al costo di acquisto (confronta col. N con col. P). ",""))</f>
        <v/>
      </c>
      <c r="V216" s="5"/>
    </row>
    <row r="217" customFormat="false" ht="15" hidden="false" customHeight="false" outlineLevel="0" collapsed="false">
      <c r="A217" s="8" t="s">
        <v>909</v>
      </c>
      <c r="B217" s="8" t="s">
        <v>910</v>
      </c>
      <c r="C217" s="8" t="s">
        <v>911</v>
      </c>
      <c r="D217" s="5" t="s">
        <v>912</v>
      </c>
      <c r="E217" s="8" t="s">
        <v>59</v>
      </c>
      <c r="F217" s="9" t="n">
        <v>2</v>
      </c>
      <c r="G217" s="9" t="n">
        <v>2</v>
      </c>
      <c r="H217" s="9" t="n">
        <f aca="false">F217-G217</f>
        <v>0</v>
      </c>
      <c r="I217" s="9" t="n">
        <f aca="false">MAX(H217,0)</f>
        <v>0</v>
      </c>
      <c r="J217" s="10" t="n">
        <v>6.22</v>
      </c>
      <c r="K217" s="10" t="n">
        <v>12.36</v>
      </c>
      <c r="L217" s="11" t="n">
        <f aca="false">IFERROR(J217/F217,"")</f>
        <v>3.11</v>
      </c>
      <c r="M217" s="11" t="n">
        <v>3.11</v>
      </c>
      <c r="N217" s="11" t="n">
        <v>3.11</v>
      </c>
      <c r="O217" s="11" t="n">
        <f aca="false">IFERROR(K217/G217,"")</f>
        <v>6.18</v>
      </c>
      <c r="P217" s="11" t="n">
        <v>4.16</v>
      </c>
      <c r="Q217" s="11" t="n">
        <v>8.2</v>
      </c>
      <c r="R217" s="12" t="str">
        <f aca="false">IF(F217=0,"NON VALUTABILE",IF(H217=0,"OK","ANOMALIA"))</f>
        <v>OK</v>
      </c>
      <c r="S217" s="12" t="str">
        <f aca="false">IF(OR(F217=0,G217=0),"NON VALUTABILE",IF(P217&lt;=N217,"ANOMALIA","OK"))</f>
        <v>OK</v>
      </c>
      <c r="T217" s="12" t="str">
        <f aca="false">IF(F217=0,"NON VALUTABILE",IF(OR(R217="ANOMALIA",S217="ANOMALIA"),"ANOMALIA","OK"))</f>
        <v>OK</v>
      </c>
      <c r="U217" s="5" t="str">
        <f aca="false">IF(F217=0,"Scaricato ma non presente in questa fattura: puo venire da giacenza pregressa o da altro fornitore. Non conteggiato come anomalia.",IF(G217=0,"Acquistato e mai scaricato nel periodo. ","")&amp;IF(AND(G217&gt;0,H217&lt;&gt;0),"Quantita acquistata diversa da quantita scaricata. ","")&amp;IF(AND(G217&gt;0,P217&lt;=N217),"Almeno una vendita a prezzo pari o inferiore al costo di acquisto (confronta col. N con col. P). ",""))</f>
        <v/>
      </c>
      <c r="V217" s="5" t="s">
        <v>77</v>
      </c>
    </row>
    <row r="218" customFormat="false" ht="15" hidden="false" customHeight="false" outlineLevel="0" collapsed="false">
      <c r="A218" s="8" t="s">
        <v>913</v>
      </c>
      <c r="B218" s="8" t="s">
        <v>914</v>
      </c>
      <c r="C218" s="8" t="s">
        <v>915</v>
      </c>
      <c r="D218" s="5" t="s">
        <v>916</v>
      </c>
      <c r="E218" s="8" t="s">
        <v>59</v>
      </c>
      <c r="F218" s="9" t="n">
        <v>1</v>
      </c>
      <c r="G218" s="9" t="n">
        <v>1</v>
      </c>
      <c r="H218" s="9" t="n">
        <f aca="false">F218-G218</f>
        <v>0</v>
      </c>
      <c r="I218" s="9" t="n">
        <f aca="false">MAX(H218,0)</f>
        <v>0</v>
      </c>
      <c r="J218" s="10" t="n">
        <v>5.12</v>
      </c>
      <c r="K218" s="10" t="n">
        <v>6.46</v>
      </c>
      <c r="L218" s="11" t="n">
        <f aca="false">IFERROR(J218/F218,"")</f>
        <v>5.12</v>
      </c>
      <c r="M218" s="11" t="n">
        <v>5.12</v>
      </c>
      <c r="N218" s="11" t="n">
        <v>5.12</v>
      </c>
      <c r="O218" s="11" t="n">
        <f aca="false">IFERROR(K218/G218,"")</f>
        <v>6.46</v>
      </c>
      <c r="P218" s="11" t="n">
        <v>6.46</v>
      </c>
      <c r="Q218" s="11" t="n">
        <v>6.46</v>
      </c>
      <c r="R218" s="12" t="str">
        <f aca="false">IF(F218=0,"NON VALUTABILE",IF(H218=0,"OK","ANOMALIA"))</f>
        <v>OK</v>
      </c>
      <c r="S218" s="12" t="str">
        <f aca="false">IF(OR(F218=0,G218=0),"NON VALUTABILE",IF(P218&lt;=N218,"ANOMALIA","OK"))</f>
        <v>OK</v>
      </c>
      <c r="T218" s="12" t="str">
        <f aca="false">IF(F218=0,"NON VALUTABILE",IF(OR(R218="ANOMALIA",S218="ANOMALIA"),"ANOMALIA","OK"))</f>
        <v>OK</v>
      </c>
      <c r="U218" s="5" t="str">
        <f aca="false">IF(F218=0,"Scaricato ma non presente in questa fattura: puo venire da giacenza pregressa o da altro fornitore. Non conteggiato come anomalia.",IF(G218=0,"Acquistato e mai scaricato nel periodo. ","")&amp;IF(AND(G218&gt;0,H218&lt;&gt;0),"Quantita acquistata diversa da quantita scaricata. ","")&amp;IF(AND(G218&gt;0,P218&lt;=N218),"Almeno una vendita a prezzo pari o inferiore al costo di acquisto (confronta col. N con col. P). ",""))</f>
        <v/>
      </c>
      <c r="V218" s="5"/>
    </row>
    <row r="219" customFormat="false" ht="15" hidden="false" customHeight="false" outlineLevel="0" collapsed="false">
      <c r="A219" s="8" t="s">
        <v>917</v>
      </c>
      <c r="B219" s="8" t="s">
        <v>918</v>
      </c>
      <c r="C219" s="8" t="s">
        <v>919</v>
      </c>
      <c r="D219" s="5" t="s">
        <v>920</v>
      </c>
      <c r="E219" s="8" t="s">
        <v>59</v>
      </c>
      <c r="F219" s="9" t="n">
        <v>2</v>
      </c>
      <c r="G219" s="9" t="n">
        <v>2</v>
      </c>
      <c r="H219" s="9" t="n">
        <f aca="false">F219-G219</f>
        <v>0</v>
      </c>
      <c r="I219" s="9" t="n">
        <f aca="false">MAX(H219,0)</f>
        <v>0</v>
      </c>
      <c r="J219" s="10" t="n">
        <v>6.7</v>
      </c>
      <c r="K219" s="10" t="n">
        <v>13.24</v>
      </c>
      <c r="L219" s="11" t="n">
        <f aca="false">IFERROR(J219/F219,"")</f>
        <v>3.35</v>
      </c>
      <c r="M219" s="11" t="n">
        <v>3.35</v>
      </c>
      <c r="N219" s="11" t="n">
        <v>3.35</v>
      </c>
      <c r="O219" s="11" t="n">
        <f aca="false">IFERROR(K219/G219,"")</f>
        <v>6.62</v>
      </c>
      <c r="P219" s="11" t="n">
        <v>6.56</v>
      </c>
      <c r="Q219" s="11" t="n">
        <v>6.68</v>
      </c>
      <c r="R219" s="12" t="str">
        <f aca="false">IF(F219=0,"NON VALUTABILE",IF(H219=0,"OK","ANOMALIA"))</f>
        <v>OK</v>
      </c>
      <c r="S219" s="12" t="str">
        <f aca="false">IF(OR(F219=0,G219=0),"NON VALUTABILE",IF(P219&lt;=N219,"ANOMALIA","OK"))</f>
        <v>OK</v>
      </c>
      <c r="T219" s="12" t="str">
        <f aca="false">IF(F219=0,"NON VALUTABILE",IF(OR(R219="ANOMALIA",S219="ANOMALIA"),"ANOMALIA","OK"))</f>
        <v>OK</v>
      </c>
      <c r="U219" s="5" t="str">
        <f aca="false">IF(F219=0,"Scaricato ma non presente in questa fattura: puo venire da giacenza pregressa o da altro fornitore. Non conteggiato come anomalia.",IF(G219=0,"Acquistato e mai scaricato nel periodo. ","")&amp;IF(AND(G219&gt;0,H219&lt;&gt;0),"Quantita acquistata diversa da quantita scaricata. ","")&amp;IF(AND(G219&gt;0,P219&lt;=N219),"Almeno una vendita a prezzo pari o inferiore al costo di acquisto (confronta col. N con col. P). ",""))</f>
        <v/>
      </c>
      <c r="V219" s="5" t="s">
        <v>77</v>
      </c>
    </row>
    <row r="220" customFormat="false" ht="15" hidden="false" customHeight="false" outlineLevel="0" collapsed="false">
      <c r="A220" s="8" t="s">
        <v>921</v>
      </c>
      <c r="B220" s="8" t="s">
        <v>922</v>
      </c>
      <c r="C220" s="8" t="s">
        <v>923</v>
      </c>
      <c r="D220" s="5" t="s">
        <v>924</v>
      </c>
      <c r="E220" s="8" t="s">
        <v>59</v>
      </c>
      <c r="F220" s="9" t="n">
        <v>7</v>
      </c>
      <c r="G220" s="9" t="n">
        <v>6</v>
      </c>
      <c r="H220" s="9" t="n">
        <f aca="false">F220-G220</f>
        <v>1</v>
      </c>
      <c r="I220" s="9" t="n">
        <f aca="false">MAX(H220,0)</f>
        <v>1</v>
      </c>
      <c r="J220" s="10" t="n">
        <v>22.12</v>
      </c>
      <c r="K220" s="10" t="n">
        <v>29.57</v>
      </c>
      <c r="L220" s="11" t="n">
        <f aca="false">IFERROR(J220/F220,"")</f>
        <v>3.16</v>
      </c>
      <c r="M220" s="11" t="n">
        <v>3.16</v>
      </c>
      <c r="N220" s="11" t="n">
        <v>3.16</v>
      </c>
      <c r="O220" s="11" t="n">
        <f aca="false">IFERROR(K220/G220,"")</f>
        <v>4.92833333333333</v>
      </c>
      <c r="P220" s="11" t="n">
        <v>4.1</v>
      </c>
      <c r="Q220" s="11" t="n">
        <v>8.89</v>
      </c>
      <c r="R220" s="12" t="str">
        <f aca="false">IF(F220=0,"NON VALUTABILE",IF(H220=0,"OK","ANOMALIA"))</f>
        <v>ANOMALIA</v>
      </c>
      <c r="S220" s="12" t="str">
        <f aca="false">IF(OR(F220=0,G220=0),"NON VALUTABILE",IF(P220&lt;=N220,"ANOMALIA","OK"))</f>
        <v>OK</v>
      </c>
      <c r="T220" s="12" t="str">
        <f aca="false">IF(F220=0,"NON VALUTABILE",IF(OR(R220="ANOMALIA",S220="ANOMALIA"),"ANOMALIA","OK"))</f>
        <v>ANOMALIA</v>
      </c>
      <c r="U220" s="5" t="str">
        <f aca="false">IF(F220=0,"Scaricato ma non presente in questa fattura: puo venire da giacenza pregressa o da altro fornitore. Non conteggiato come anomalia.",IF(G220=0,"Acquistato e mai scaricato nel periodo. ","")&amp;IF(AND(G220&gt;0,H220&lt;&gt;0),"Quantita acquistata diversa da quantita scaricata. ","")&amp;IF(AND(G220&gt;0,P220&lt;=N220),"Almeno una vendita a prezzo pari o inferiore al costo di acquisto (confronta col. N con col. P). ",""))</f>
        <v>Quantita acquistata diversa da quantita scaricata. </v>
      </c>
      <c r="V220" s="5" t="s">
        <v>77</v>
      </c>
    </row>
    <row r="221" customFormat="false" ht="15" hidden="false" customHeight="false" outlineLevel="0" collapsed="false">
      <c r="A221" s="8" t="s">
        <v>925</v>
      </c>
      <c r="B221" s="8" t="s">
        <v>926</v>
      </c>
      <c r="C221" s="8" t="s">
        <v>927</v>
      </c>
      <c r="D221" s="5" t="s">
        <v>928</v>
      </c>
      <c r="E221" s="8" t="s">
        <v>59</v>
      </c>
      <c r="F221" s="9" t="n">
        <v>1</v>
      </c>
      <c r="G221" s="9" t="n">
        <v>1</v>
      </c>
      <c r="H221" s="9" t="n">
        <f aca="false">F221-G221</f>
        <v>0</v>
      </c>
      <c r="I221" s="9" t="n">
        <f aca="false">MAX(H221,0)</f>
        <v>0</v>
      </c>
      <c r="J221" s="10" t="n">
        <v>3.84</v>
      </c>
      <c r="K221" s="10" t="n">
        <v>4.1</v>
      </c>
      <c r="L221" s="11" t="n">
        <f aca="false">IFERROR(J221/F221,"")</f>
        <v>3.84</v>
      </c>
      <c r="M221" s="11" t="n">
        <v>3.84</v>
      </c>
      <c r="N221" s="11" t="n">
        <v>3.84</v>
      </c>
      <c r="O221" s="11" t="n">
        <f aca="false">IFERROR(K221/G221,"")</f>
        <v>4.1</v>
      </c>
      <c r="P221" s="11" t="n">
        <v>4.1</v>
      </c>
      <c r="Q221" s="11" t="n">
        <v>4.1</v>
      </c>
      <c r="R221" s="12" t="str">
        <f aca="false">IF(F221=0,"NON VALUTABILE",IF(H221=0,"OK","ANOMALIA"))</f>
        <v>OK</v>
      </c>
      <c r="S221" s="12" t="str">
        <f aca="false">IF(OR(F221=0,G221=0),"NON VALUTABILE",IF(P221&lt;=N221,"ANOMALIA","OK"))</f>
        <v>OK</v>
      </c>
      <c r="T221" s="12" t="str">
        <f aca="false">IF(F221=0,"NON VALUTABILE",IF(OR(R221="ANOMALIA",S221="ANOMALIA"),"ANOMALIA","OK"))</f>
        <v>OK</v>
      </c>
      <c r="U221" s="5" t="str">
        <f aca="false">IF(F221=0,"Scaricato ma non presente in questa fattura: puo venire da giacenza pregressa o da altro fornitore. Non conteggiato come anomalia.",IF(G221=0,"Acquistato e mai scaricato nel periodo. ","")&amp;IF(AND(G221&gt;0,H221&lt;&gt;0),"Quantita acquistata diversa da quantita scaricata. ","")&amp;IF(AND(G221&gt;0,P221&lt;=N221),"Almeno una vendita a prezzo pari o inferiore al costo di acquisto (confronta col. N con col. P). ",""))</f>
        <v/>
      </c>
      <c r="V221" s="5"/>
    </row>
    <row r="222" customFormat="false" ht="15" hidden="false" customHeight="false" outlineLevel="0" collapsed="false">
      <c r="A222" s="8" t="s">
        <v>929</v>
      </c>
      <c r="B222" s="8" t="s">
        <v>930</v>
      </c>
      <c r="C222" s="8" t="s">
        <v>931</v>
      </c>
      <c r="D222" s="5" t="s">
        <v>932</v>
      </c>
      <c r="E222" s="8" t="s">
        <v>59</v>
      </c>
      <c r="F222" s="9" t="n">
        <v>1</v>
      </c>
      <c r="G222" s="9" t="n">
        <v>2</v>
      </c>
      <c r="H222" s="9" t="n">
        <f aca="false">F222-G222</f>
        <v>-1</v>
      </c>
      <c r="I222" s="9" t="n">
        <f aca="false">MAX(H222,0)</f>
        <v>0</v>
      </c>
      <c r="J222" s="10" t="n">
        <v>3.24</v>
      </c>
      <c r="K222" s="10" t="n">
        <v>16.49</v>
      </c>
      <c r="L222" s="11" t="n">
        <f aca="false">IFERROR(J222/F222,"")</f>
        <v>3.24</v>
      </c>
      <c r="M222" s="11" t="n">
        <v>3.24</v>
      </c>
      <c r="N222" s="11" t="n">
        <v>3.24</v>
      </c>
      <c r="O222" s="11" t="n">
        <f aca="false">IFERROR(K222/G222,"")</f>
        <v>8.245</v>
      </c>
      <c r="P222" s="11" t="n">
        <v>6.65</v>
      </c>
      <c r="Q222" s="11" t="n">
        <v>9.84</v>
      </c>
      <c r="R222" s="12" t="str">
        <f aca="false">IF(F222=0,"NON VALUTABILE",IF(H222=0,"OK","ANOMALIA"))</f>
        <v>ANOMALIA</v>
      </c>
      <c r="S222" s="12" t="str">
        <f aca="false">IF(OR(F222=0,G222=0),"NON VALUTABILE",IF(P222&lt;=N222,"ANOMALIA","OK"))</f>
        <v>OK</v>
      </c>
      <c r="T222" s="12" t="str">
        <f aca="false">IF(F222=0,"NON VALUTABILE",IF(OR(R222="ANOMALIA",S222="ANOMALIA"),"ANOMALIA","OK"))</f>
        <v>ANOMALIA</v>
      </c>
      <c r="U222" s="5" t="str">
        <f aca="false">IF(F222=0,"Scaricato ma non presente in questa fattura: puo venire da giacenza pregressa o da altro fornitore. Non conteggiato come anomalia.",IF(G222=0,"Acquistato e mai scaricato nel periodo. ","")&amp;IF(AND(G222&gt;0,H222&lt;&gt;0),"Quantita acquistata diversa da quantita scaricata. ","")&amp;IF(AND(G222&gt;0,P222&lt;=N222),"Almeno una vendita a prezzo pari o inferiore al costo di acquisto (confronta col. N con col. P). ",""))</f>
        <v>Quantita acquistata diversa da quantita scaricata. </v>
      </c>
      <c r="V222" s="5" t="s">
        <v>77</v>
      </c>
    </row>
    <row r="223" customFormat="false" ht="15" hidden="false" customHeight="false" outlineLevel="0" collapsed="false">
      <c r="A223" s="8" t="s">
        <v>933</v>
      </c>
      <c r="B223" s="8" t="s">
        <v>934</v>
      </c>
      <c r="C223" s="8" t="s">
        <v>935</v>
      </c>
      <c r="D223" s="5" t="s">
        <v>936</v>
      </c>
      <c r="E223" s="8" t="s">
        <v>59</v>
      </c>
      <c r="F223" s="9" t="n">
        <v>1</v>
      </c>
      <c r="G223" s="9" t="n">
        <v>1</v>
      </c>
      <c r="H223" s="9" t="n">
        <f aca="false">F223-G223</f>
        <v>0</v>
      </c>
      <c r="I223" s="9" t="n">
        <f aca="false">MAX(H223,0)</f>
        <v>0</v>
      </c>
      <c r="J223" s="10" t="n">
        <v>2.34</v>
      </c>
      <c r="K223" s="10" t="n">
        <v>6.05</v>
      </c>
      <c r="L223" s="11" t="n">
        <f aca="false">IFERROR(J223/F223,"")</f>
        <v>2.34</v>
      </c>
      <c r="M223" s="11" t="n">
        <v>2.34</v>
      </c>
      <c r="N223" s="11" t="n">
        <v>2.34</v>
      </c>
      <c r="O223" s="11" t="n">
        <f aca="false">IFERROR(K223/G223,"")</f>
        <v>6.05</v>
      </c>
      <c r="P223" s="11" t="n">
        <v>6.05</v>
      </c>
      <c r="Q223" s="11" t="n">
        <v>6.05</v>
      </c>
      <c r="R223" s="12" t="str">
        <f aca="false">IF(F223=0,"NON VALUTABILE",IF(H223=0,"OK","ANOMALIA"))</f>
        <v>OK</v>
      </c>
      <c r="S223" s="12" t="str">
        <f aca="false">IF(OR(F223=0,G223=0),"NON VALUTABILE",IF(P223&lt;=N223,"ANOMALIA","OK"))</f>
        <v>OK</v>
      </c>
      <c r="T223" s="12" t="str">
        <f aca="false">IF(F223=0,"NON VALUTABILE",IF(OR(R223="ANOMALIA",S223="ANOMALIA"),"ANOMALIA","OK"))</f>
        <v>OK</v>
      </c>
      <c r="U223" s="5" t="str">
        <f aca="false">IF(F223=0,"Scaricato ma non presente in questa fattura: puo venire da giacenza pregressa o da altro fornitore. Non conteggiato come anomalia.",IF(G223=0,"Acquistato e mai scaricato nel periodo. ","")&amp;IF(AND(G223&gt;0,H223&lt;&gt;0),"Quantita acquistata diversa da quantita scaricata. ","")&amp;IF(AND(G223&gt;0,P223&lt;=N223),"Almeno una vendita a prezzo pari o inferiore al costo di acquisto (confronta col. N con col. P). ",""))</f>
        <v/>
      </c>
      <c r="V223" s="5"/>
    </row>
    <row r="224" customFormat="false" ht="23.85" hidden="false" customHeight="false" outlineLevel="0" collapsed="false">
      <c r="A224" s="8" t="s">
        <v>937</v>
      </c>
      <c r="B224" s="8" t="s">
        <v>938</v>
      </c>
      <c r="C224" s="8" t="s">
        <v>939</v>
      </c>
      <c r="D224" s="5" t="s">
        <v>940</v>
      </c>
      <c r="E224" s="8" t="s">
        <v>59</v>
      </c>
      <c r="F224" s="9" t="n">
        <v>2</v>
      </c>
      <c r="G224" s="9" t="n">
        <v>1</v>
      </c>
      <c r="H224" s="9" t="n">
        <f aca="false">F224-G224</f>
        <v>1</v>
      </c>
      <c r="I224" s="9" t="n">
        <f aca="false">MAX(H224,0)</f>
        <v>1</v>
      </c>
      <c r="J224" s="10" t="n">
        <v>25.2</v>
      </c>
      <c r="K224" s="10" t="n">
        <v>8.2</v>
      </c>
      <c r="L224" s="11" t="n">
        <f aca="false">IFERROR(J224/F224,"")</f>
        <v>12.6</v>
      </c>
      <c r="M224" s="11" t="n">
        <v>12.6</v>
      </c>
      <c r="N224" s="11" t="n">
        <v>12.6</v>
      </c>
      <c r="O224" s="11" t="n">
        <f aca="false">IFERROR(K224/G224,"")</f>
        <v>8.2</v>
      </c>
      <c r="P224" s="11" t="n">
        <v>8.2</v>
      </c>
      <c r="Q224" s="11" t="n">
        <v>8.2</v>
      </c>
      <c r="R224" s="12" t="str">
        <f aca="false">IF(F224=0,"NON VALUTABILE",IF(H224=0,"OK","ANOMALIA"))</f>
        <v>ANOMALIA</v>
      </c>
      <c r="S224" s="12" t="str">
        <f aca="false">IF(OR(F224=0,G224=0),"NON VALUTABILE",IF(P224&lt;=N224,"ANOMALIA","OK"))</f>
        <v>ANOMALIA</v>
      </c>
      <c r="T224" s="12" t="str">
        <f aca="false">IF(F224=0,"NON VALUTABILE",IF(OR(R224="ANOMALIA",S224="ANOMALIA"),"ANOMALIA","OK"))</f>
        <v>ANOMALIA</v>
      </c>
      <c r="U224" s="5" t="str">
        <f aca="false">IF(F224=0,"Scaricato ma non presente in questa fattura: puo venire da giacenza pregressa o da altro fornitore. Non conteggiato come anomalia.",IF(G224=0,"Acquistato e mai scaricato nel periodo. ","")&amp;IF(AND(G224&gt;0,H224&lt;&gt;0),"Quantita acquistata diversa da quantita scaricata. ","")&amp;IF(AND(G224&gt;0,P224&lt;=N224),"Almeno una vendita a prezzo pari o inferiore al costo di acquisto (confronta col. N con col. P). ",""))</f>
        <v>Quantita acquistata diversa da quantita scaricata. Almeno una vendita a prezzo pari o inferiore al costo di acquisto (confronta col. N con col. P). </v>
      </c>
      <c r="V224" s="5"/>
    </row>
    <row r="225" customFormat="false" ht="23.85" hidden="false" customHeight="false" outlineLevel="0" collapsed="false">
      <c r="A225" s="8" t="s">
        <v>941</v>
      </c>
      <c r="B225" s="8" t="s">
        <v>942</v>
      </c>
      <c r="C225" s="8" t="s">
        <v>943</v>
      </c>
      <c r="D225" s="5" t="s">
        <v>944</v>
      </c>
      <c r="E225" s="8" t="s">
        <v>59</v>
      </c>
      <c r="F225" s="9" t="n">
        <v>10</v>
      </c>
      <c r="G225" s="9" t="n">
        <v>6</v>
      </c>
      <c r="H225" s="9" t="n">
        <f aca="false">F225-G225</f>
        <v>4</v>
      </c>
      <c r="I225" s="9" t="n">
        <f aca="false">MAX(H225,0)</f>
        <v>4</v>
      </c>
      <c r="J225" s="10" t="n">
        <v>29.33</v>
      </c>
      <c r="K225" s="10" t="n">
        <v>47.18</v>
      </c>
      <c r="L225" s="11" t="n">
        <f aca="false">IFERROR(J225/F225,"")</f>
        <v>2.933</v>
      </c>
      <c r="M225" s="11" t="n">
        <v>2.9</v>
      </c>
      <c r="N225" s="11" t="n">
        <v>3.22</v>
      </c>
      <c r="O225" s="11" t="n">
        <f aca="false">IFERROR(K225/G225,"")</f>
        <v>7.86333333333333</v>
      </c>
      <c r="P225" s="11" t="n">
        <v>7.38</v>
      </c>
      <c r="Q225" s="11" t="n">
        <v>10.28</v>
      </c>
      <c r="R225" s="12" t="str">
        <f aca="false">IF(F225=0,"NON VALUTABILE",IF(H225=0,"OK","ANOMALIA"))</f>
        <v>ANOMALIA</v>
      </c>
      <c r="S225" s="12" t="str">
        <f aca="false">IF(OR(F225=0,G225=0),"NON VALUTABILE",IF(P225&lt;=N225,"ANOMALIA","OK"))</f>
        <v>OK</v>
      </c>
      <c r="T225" s="12" t="str">
        <f aca="false">IF(F225=0,"NON VALUTABILE",IF(OR(R225="ANOMALIA",S225="ANOMALIA"),"ANOMALIA","OK"))</f>
        <v>ANOMALIA</v>
      </c>
      <c r="U225" s="5" t="str">
        <f aca="false">IF(F225=0,"Scaricato ma non presente in questa fattura: puo venire da giacenza pregressa o da altro fornitore. Non conteggiato come anomalia.",IF(G225=0,"Acquistato e mai scaricato nel periodo. ","")&amp;IF(AND(G225&gt;0,H225&lt;&gt;0),"Quantita acquistata diversa da quantita scaricata. ","")&amp;IF(AND(G225&gt;0,P225&lt;=N225),"Almeno una vendita a prezzo pari o inferiore al costo di acquisto (confronta col. N con col. P). ",""))</f>
        <v>Quantita acquistata diversa da quantita scaricata. </v>
      </c>
      <c r="V225" s="5" t="s">
        <v>68</v>
      </c>
    </row>
    <row r="226" customFormat="false" ht="15" hidden="false" customHeight="false" outlineLevel="0" collapsed="false">
      <c r="A226" s="8" t="s">
        <v>945</v>
      </c>
      <c r="B226" s="8" t="s">
        <v>946</v>
      </c>
      <c r="C226" s="8" t="s">
        <v>947</v>
      </c>
      <c r="D226" s="5" t="s">
        <v>948</v>
      </c>
      <c r="E226" s="8" t="s">
        <v>59</v>
      </c>
      <c r="F226" s="9" t="n">
        <v>2</v>
      </c>
      <c r="G226" s="9" t="n">
        <v>2</v>
      </c>
      <c r="H226" s="9" t="n">
        <f aca="false">F226-G226</f>
        <v>0</v>
      </c>
      <c r="I226" s="9" t="n">
        <f aca="false">MAX(H226,0)</f>
        <v>0</v>
      </c>
      <c r="J226" s="10" t="n">
        <v>5.62</v>
      </c>
      <c r="K226" s="10" t="n">
        <v>9.5</v>
      </c>
      <c r="L226" s="11" t="n">
        <f aca="false">IFERROR(J226/F226,"")</f>
        <v>2.81</v>
      </c>
      <c r="M226" s="11" t="n">
        <v>2.81</v>
      </c>
      <c r="N226" s="11" t="n">
        <v>2.81</v>
      </c>
      <c r="O226" s="11" t="n">
        <f aca="false">IFERROR(K226/G226,"")</f>
        <v>4.75</v>
      </c>
      <c r="P226" s="11" t="n">
        <v>4.1</v>
      </c>
      <c r="Q226" s="11" t="n">
        <v>5.4</v>
      </c>
      <c r="R226" s="12" t="str">
        <f aca="false">IF(F226=0,"NON VALUTABILE",IF(H226=0,"OK","ANOMALIA"))</f>
        <v>OK</v>
      </c>
      <c r="S226" s="12" t="str">
        <f aca="false">IF(OR(F226=0,G226=0),"NON VALUTABILE",IF(P226&lt;=N226,"ANOMALIA","OK"))</f>
        <v>OK</v>
      </c>
      <c r="T226" s="12" t="str">
        <f aca="false">IF(F226=0,"NON VALUTABILE",IF(OR(R226="ANOMALIA",S226="ANOMALIA"),"ANOMALIA","OK"))</f>
        <v>OK</v>
      </c>
      <c r="U226" s="5" t="str">
        <f aca="false">IF(F226=0,"Scaricato ma non presente in questa fattura: puo venire da giacenza pregressa o da altro fornitore. Non conteggiato come anomalia.",IF(G226=0,"Acquistato e mai scaricato nel periodo. ","")&amp;IF(AND(G226&gt;0,H226&lt;&gt;0),"Quantita acquistata diversa da quantita scaricata. ","")&amp;IF(AND(G226&gt;0,P226&lt;=N226),"Almeno una vendita a prezzo pari o inferiore al costo di acquisto (confronta col. N con col. P). ",""))</f>
        <v/>
      </c>
      <c r="V226" s="5" t="s">
        <v>77</v>
      </c>
    </row>
    <row r="227" customFormat="false" ht="15" hidden="false" customHeight="false" outlineLevel="0" collapsed="false">
      <c r="A227" s="8" t="s">
        <v>949</v>
      </c>
      <c r="B227" s="8" t="s">
        <v>950</v>
      </c>
      <c r="C227" s="8" t="s">
        <v>951</v>
      </c>
      <c r="D227" s="5" t="s">
        <v>936</v>
      </c>
      <c r="E227" s="8" t="s">
        <v>59</v>
      </c>
      <c r="F227" s="9" t="n">
        <v>1</v>
      </c>
      <c r="G227" s="9" t="n">
        <v>1</v>
      </c>
      <c r="H227" s="9" t="n">
        <f aca="false">F227-G227</f>
        <v>0</v>
      </c>
      <c r="I227" s="9" t="n">
        <f aca="false">MAX(H227,0)</f>
        <v>0</v>
      </c>
      <c r="J227" s="10" t="n">
        <v>3.06</v>
      </c>
      <c r="K227" s="10" t="n">
        <v>4.56</v>
      </c>
      <c r="L227" s="11" t="n">
        <f aca="false">IFERROR(J227/F227,"")</f>
        <v>3.06</v>
      </c>
      <c r="M227" s="11" t="n">
        <v>3.06</v>
      </c>
      <c r="N227" s="11" t="n">
        <v>3.06</v>
      </c>
      <c r="O227" s="11" t="n">
        <f aca="false">IFERROR(K227/G227,"")</f>
        <v>4.56</v>
      </c>
      <c r="P227" s="11" t="n">
        <v>4.56</v>
      </c>
      <c r="Q227" s="11" t="n">
        <v>4.56</v>
      </c>
      <c r="R227" s="12" t="str">
        <f aca="false">IF(F227=0,"NON VALUTABILE",IF(H227=0,"OK","ANOMALIA"))</f>
        <v>OK</v>
      </c>
      <c r="S227" s="12" t="str">
        <f aca="false">IF(OR(F227=0,G227=0),"NON VALUTABILE",IF(P227&lt;=N227,"ANOMALIA","OK"))</f>
        <v>OK</v>
      </c>
      <c r="T227" s="12" t="str">
        <f aca="false">IF(F227=0,"NON VALUTABILE",IF(OR(R227="ANOMALIA",S227="ANOMALIA"),"ANOMALIA","OK"))</f>
        <v>OK</v>
      </c>
      <c r="U227" s="5" t="str">
        <f aca="false">IF(F227=0,"Scaricato ma non presente in questa fattura: puo venire da giacenza pregressa o da altro fornitore. Non conteggiato come anomalia.",IF(G227=0,"Acquistato e mai scaricato nel periodo. ","")&amp;IF(AND(G227&gt;0,H227&lt;&gt;0),"Quantita acquistata diversa da quantita scaricata. ","")&amp;IF(AND(G227&gt;0,P227&lt;=N227),"Almeno una vendita a prezzo pari o inferiore al costo di acquisto (confronta col. N con col. P). ",""))</f>
        <v/>
      </c>
      <c r="V227" s="5"/>
    </row>
    <row r="228" customFormat="false" ht="15" hidden="false" customHeight="false" outlineLevel="0" collapsed="false">
      <c r="A228" s="8" t="s">
        <v>952</v>
      </c>
      <c r="B228" s="8" t="s">
        <v>953</v>
      </c>
      <c r="C228" s="8" t="s">
        <v>954</v>
      </c>
      <c r="D228" s="5" t="s">
        <v>955</v>
      </c>
      <c r="E228" s="8" t="s">
        <v>59</v>
      </c>
      <c r="F228" s="9" t="n">
        <v>1</v>
      </c>
      <c r="G228" s="9" t="n">
        <v>1</v>
      </c>
      <c r="H228" s="9" t="n">
        <f aca="false">F228-G228</f>
        <v>0</v>
      </c>
      <c r="I228" s="9" t="n">
        <f aca="false">MAX(H228,0)</f>
        <v>0</v>
      </c>
      <c r="J228" s="10" t="n">
        <v>8.27</v>
      </c>
      <c r="K228" s="10" t="n">
        <v>9.84</v>
      </c>
      <c r="L228" s="11" t="n">
        <f aca="false">IFERROR(J228/F228,"")</f>
        <v>8.27</v>
      </c>
      <c r="M228" s="11" t="n">
        <v>8.27</v>
      </c>
      <c r="N228" s="11" t="n">
        <v>8.27</v>
      </c>
      <c r="O228" s="11" t="n">
        <f aca="false">IFERROR(K228/G228,"")</f>
        <v>9.84</v>
      </c>
      <c r="P228" s="11" t="n">
        <v>9.84</v>
      </c>
      <c r="Q228" s="11" t="n">
        <v>9.84</v>
      </c>
      <c r="R228" s="12" t="str">
        <f aca="false">IF(F228=0,"NON VALUTABILE",IF(H228=0,"OK","ANOMALIA"))</f>
        <v>OK</v>
      </c>
      <c r="S228" s="12" t="str">
        <f aca="false">IF(OR(F228=0,G228=0),"NON VALUTABILE",IF(P228&lt;=N228,"ANOMALIA","OK"))</f>
        <v>OK</v>
      </c>
      <c r="T228" s="12" t="str">
        <f aca="false">IF(F228=0,"NON VALUTABILE",IF(OR(R228="ANOMALIA",S228="ANOMALIA"),"ANOMALIA","OK"))</f>
        <v>OK</v>
      </c>
      <c r="U228" s="5" t="str">
        <f aca="false">IF(F228=0,"Scaricato ma non presente in questa fattura: puo venire da giacenza pregressa o da altro fornitore. Non conteggiato come anomalia.",IF(G228=0,"Acquistato e mai scaricato nel periodo. ","")&amp;IF(AND(G228&gt;0,H228&lt;&gt;0),"Quantita acquistata diversa da quantita scaricata. ","")&amp;IF(AND(G228&gt;0,P228&lt;=N228),"Almeno una vendita a prezzo pari o inferiore al costo di acquisto (confronta col. N con col. P). ",""))</f>
        <v/>
      </c>
      <c r="V228" s="5"/>
    </row>
    <row r="229" customFormat="false" ht="15" hidden="false" customHeight="false" outlineLevel="0" collapsed="false">
      <c r="A229" s="8" t="s">
        <v>956</v>
      </c>
      <c r="B229" s="8" t="s">
        <v>957</v>
      </c>
      <c r="C229" s="8" t="s">
        <v>958</v>
      </c>
      <c r="D229" s="5" t="s">
        <v>959</v>
      </c>
      <c r="E229" s="8" t="s">
        <v>59</v>
      </c>
      <c r="F229" s="9" t="n">
        <v>1</v>
      </c>
      <c r="G229" s="9" t="n">
        <v>1</v>
      </c>
      <c r="H229" s="9" t="n">
        <f aca="false">F229-G229</f>
        <v>0</v>
      </c>
      <c r="I229" s="9" t="n">
        <f aca="false">MAX(H229,0)</f>
        <v>0</v>
      </c>
      <c r="J229" s="10" t="n">
        <v>2.15</v>
      </c>
      <c r="K229" s="10" t="n">
        <v>6.56</v>
      </c>
      <c r="L229" s="11" t="n">
        <f aca="false">IFERROR(J229/F229,"")</f>
        <v>2.15</v>
      </c>
      <c r="M229" s="11" t="n">
        <v>2.15</v>
      </c>
      <c r="N229" s="11" t="n">
        <v>2.15</v>
      </c>
      <c r="O229" s="11" t="n">
        <f aca="false">IFERROR(K229/G229,"")</f>
        <v>6.56</v>
      </c>
      <c r="P229" s="11" t="n">
        <v>6.56</v>
      </c>
      <c r="Q229" s="11" t="n">
        <v>6.56</v>
      </c>
      <c r="R229" s="12" t="str">
        <f aca="false">IF(F229=0,"NON VALUTABILE",IF(H229=0,"OK","ANOMALIA"))</f>
        <v>OK</v>
      </c>
      <c r="S229" s="12" t="str">
        <f aca="false">IF(OR(F229=0,G229=0),"NON VALUTABILE",IF(P229&lt;=N229,"ANOMALIA","OK"))</f>
        <v>OK</v>
      </c>
      <c r="T229" s="12" t="str">
        <f aca="false">IF(F229=0,"NON VALUTABILE",IF(OR(R229="ANOMALIA",S229="ANOMALIA"),"ANOMALIA","OK"))</f>
        <v>OK</v>
      </c>
      <c r="U229" s="5" t="str">
        <f aca="false">IF(F229=0,"Scaricato ma non presente in questa fattura: puo venire da giacenza pregressa o da altro fornitore. Non conteggiato come anomalia.",IF(G229=0,"Acquistato e mai scaricato nel periodo. ","")&amp;IF(AND(G229&gt;0,H229&lt;&gt;0),"Quantita acquistata diversa da quantita scaricata. ","")&amp;IF(AND(G229&gt;0,P229&lt;=N229),"Almeno una vendita a prezzo pari o inferiore al costo di acquisto (confronta col. N con col. P). ",""))</f>
        <v/>
      </c>
      <c r="V229" s="5"/>
    </row>
    <row r="230" customFormat="false" ht="15" hidden="false" customHeight="false" outlineLevel="0" collapsed="false">
      <c r="A230" s="8" t="s">
        <v>960</v>
      </c>
      <c r="B230" s="8" t="s">
        <v>961</v>
      </c>
      <c r="C230" s="8" t="s">
        <v>962</v>
      </c>
      <c r="D230" s="5" t="s">
        <v>944</v>
      </c>
      <c r="E230" s="8" t="s">
        <v>59</v>
      </c>
      <c r="F230" s="9" t="n">
        <v>1</v>
      </c>
      <c r="G230" s="9" t="n">
        <v>1</v>
      </c>
      <c r="H230" s="9" t="n">
        <f aca="false">F230-G230</f>
        <v>0</v>
      </c>
      <c r="I230" s="9" t="n">
        <f aca="false">MAX(H230,0)</f>
        <v>0</v>
      </c>
      <c r="J230" s="10" t="n">
        <v>4.05</v>
      </c>
      <c r="K230" s="10" t="n">
        <v>7.83</v>
      </c>
      <c r="L230" s="11" t="n">
        <f aca="false">IFERROR(J230/F230,"")</f>
        <v>4.05</v>
      </c>
      <c r="M230" s="11" t="n">
        <v>4.05</v>
      </c>
      <c r="N230" s="11" t="n">
        <v>4.05</v>
      </c>
      <c r="O230" s="11" t="n">
        <f aca="false">IFERROR(K230/G230,"")</f>
        <v>7.83</v>
      </c>
      <c r="P230" s="11" t="n">
        <v>7.83</v>
      </c>
      <c r="Q230" s="11" t="n">
        <v>7.83</v>
      </c>
      <c r="R230" s="12" t="str">
        <f aca="false">IF(F230=0,"NON VALUTABILE",IF(H230=0,"OK","ANOMALIA"))</f>
        <v>OK</v>
      </c>
      <c r="S230" s="12" t="str">
        <f aca="false">IF(OR(F230=0,G230=0),"NON VALUTABILE",IF(P230&lt;=N230,"ANOMALIA","OK"))</f>
        <v>OK</v>
      </c>
      <c r="T230" s="12" t="str">
        <f aca="false">IF(F230=0,"NON VALUTABILE",IF(OR(R230="ANOMALIA",S230="ANOMALIA"),"ANOMALIA","OK"))</f>
        <v>OK</v>
      </c>
      <c r="U230" s="5" t="str">
        <f aca="false">IF(F230=0,"Scaricato ma non presente in questa fattura: puo venire da giacenza pregressa o da altro fornitore. Non conteggiato come anomalia.",IF(G230=0,"Acquistato e mai scaricato nel periodo. ","")&amp;IF(AND(G230&gt;0,H230&lt;&gt;0),"Quantita acquistata diversa da quantita scaricata. ","")&amp;IF(AND(G230&gt;0,P230&lt;=N230),"Almeno una vendita a prezzo pari o inferiore al costo di acquisto (confronta col. N con col. P). ",""))</f>
        <v/>
      </c>
      <c r="V230" s="5"/>
    </row>
    <row r="231" customFormat="false" ht="15" hidden="false" customHeight="false" outlineLevel="0" collapsed="false">
      <c r="A231" s="8" t="s">
        <v>963</v>
      </c>
      <c r="B231" s="8" t="s">
        <v>964</v>
      </c>
      <c r="C231" s="8" t="s">
        <v>965</v>
      </c>
      <c r="D231" s="5" t="s">
        <v>944</v>
      </c>
      <c r="E231" s="8" t="s">
        <v>59</v>
      </c>
      <c r="F231" s="9" t="n">
        <v>1</v>
      </c>
      <c r="G231" s="9" t="n">
        <v>1</v>
      </c>
      <c r="H231" s="9" t="n">
        <f aca="false">F231-G231</f>
        <v>0</v>
      </c>
      <c r="I231" s="9" t="n">
        <f aca="false">MAX(H231,0)</f>
        <v>0</v>
      </c>
      <c r="J231" s="10" t="n">
        <v>2.55</v>
      </c>
      <c r="K231" s="10" t="n">
        <v>6.56</v>
      </c>
      <c r="L231" s="11" t="n">
        <f aca="false">IFERROR(J231/F231,"")</f>
        <v>2.55</v>
      </c>
      <c r="M231" s="11" t="n">
        <v>2.55</v>
      </c>
      <c r="N231" s="11" t="n">
        <v>2.55</v>
      </c>
      <c r="O231" s="11" t="n">
        <f aca="false">IFERROR(K231/G231,"")</f>
        <v>6.56</v>
      </c>
      <c r="P231" s="11" t="n">
        <v>6.56</v>
      </c>
      <c r="Q231" s="11" t="n">
        <v>6.56</v>
      </c>
      <c r="R231" s="12" t="str">
        <f aca="false">IF(F231=0,"NON VALUTABILE",IF(H231=0,"OK","ANOMALIA"))</f>
        <v>OK</v>
      </c>
      <c r="S231" s="12" t="str">
        <f aca="false">IF(OR(F231=0,G231=0),"NON VALUTABILE",IF(P231&lt;=N231,"ANOMALIA","OK"))</f>
        <v>OK</v>
      </c>
      <c r="T231" s="12" t="str">
        <f aca="false">IF(F231=0,"NON VALUTABILE",IF(OR(R231="ANOMALIA",S231="ANOMALIA"),"ANOMALIA","OK"))</f>
        <v>OK</v>
      </c>
      <c r="U231" s="5" t="str">
        <f aca="false">IF(F231=0,"Scaricato ma non presente in questa fattura: puo venire da giacenza pregressa o da altro fornitore. Non conteggiato come anomalia.",IF(G231=0,"Acquistato e mai scaricato nel periodo. ","")&amp;IF(AND(G231&gt;0,H231&lt;&gt;0),"Quantita acquistata diversa da quantita scaricata. ","")&amp;IF(AND(G231&gt;0,P231&lt;=N231),"Almeno una vendita a prezzo pari o inferiore al costo di acquisto (confronta col. N con col. P). ",""))</f>
        <v/>
      </c>
      <c r="V231" s="5"/>
    </row>
    <row r="232" customFormat="false" ht="23.85" hidden="false" customHeight="false" outlineLevel="0" collapsed="false">
      <c r="A232" s="8" t="s">
        <v>966</v>
      </c>
      <c r="B232" s="8" t="s">
        <v>967</v>
      </c>
      <c r="C232" s="8" t="s">
        <v>968</v>
      </c>
      <c r="D232" s="5" t="s">
        <v>969</v>
      </c>
      <c r="E232" s="8" t="s">
        <v>59</v>
      </c>
      <c r="F232" s="9" t="n">
        <v>1</v>
      </c>
      <c r="G232" s="9" t="n">
        <v>1</v>
      </c>
      <c r="H232" s="9" t="n">
        <f aca="false">F232-G232</f>
        <v>0</v>
      </c>
      <c r="I232" s="9" t="n">
        <f aca="false">MAX(H232,0)</f>
        <v>0</v>
      </c>
      <c r="J232" s="10" t="n">
        <v>8.76</v>
      </c>
      <c r="K232" s="10" t="n">
        <v>6.15</v>
      </c>
      <c r="L232" s="11" t="n">
        <f aca="false">IFERROR(J232/F232,"")</f>
        <v>8.76</v>
      </c>
      <c r="M232" s="11" t="n">
        <v>8.76</v>
      </c>
      <c r="N232" s="11" t="n">
        <v>8.76</v>
      </c>
      <c r="O232" s="11" t="n">
        <f aca="false">IFERROR(K232/G232,"")</f>
        <v>6.15</v>
      </c>
      <c r="P232" s="11" t="n">
        <v>6.15</v>
      </c>
      <c r="Q232" s="11" t="n">
        <v>6.15</v>
      </c>
      <c r="R232" s="12" t="str">
        <f aca="false">IF(F232=0,"NON VALUTABILE",IF(H232=0,"OK","ANOMALIA"))</f>
        <v>OK</v>
      </c>
      <c r="S232" s="12" t="str">
        <f aca="false">IF(OR(F232=0,G232=0),"NON VALUTABILE",IF(P232&lt;=N232,"ANOMALIA","OK"))</f>
        <v>ANOMALIA</v>
      </c>
      <c r="T232" s="12" t="str">
        <f aca="false">IF(F232=0,"NON VALUTABILE",IF(OR(R232="ANOMALIA",S232="ANOMALIA"),"ANOMALIA","OK"))</f>
        <v>ANOMALIA</v>
      </c>
      <c r="U232" s="5" t="str">
        <f aca="false">IF(F232=0,"Scaricato ma non presente in questa fattura: puo venire da giacenza pregressa o da altro fornitore. Non conteggiato come anomalia.",IF(G232=0,"Acquistato e mai scaricato nel periodo. ","")&amp;IF(AND(G232&gt;0,H232&lt;&gt;0),"Quantita acquistata diversa da quantita scaricata. ","")&amp;IF(AND(G232&gt;0,P232&lt;=N232),"Almeno una vendita a prezzo pari o inferiore al costo di acquisto (confronta col. N con col. P). ",""))</f>
        <v>Almeno una vendita a prezzo pari o inferiore al costo di acquisto (confronta col. N con col. P). </v>
      </c>
      <c r="V232" s="5"/>
    </row>
    <row r="233" customFormat="false" ht="15" hidden="false" customHeight="false" outlineLevel="0" collapsed="false">
      <c r="A233" s="8" t="s">
        <v>970</v>
      </c>
      <c r="B233" s="8" t="s">
        <v>971</v>
      </c>
      <c r="C233" s="8"/>
      <c r="D233" s="5" t="s">
        <v>972</v>
      </c>
      <c r="E233" s="8" t="s">
        <v>973</v>
      </c>
      <c r="F233" s="9" t="n">
        <v>1</v>
      </c>
      <c r="G233" s="9" t="n">
        <v>0</v>
      </c>
      <c r="H233" s="9" t="n">
        <f aca="false">F233-G233</f>
        <v>1</v>
      </c>
      <c r="I233" s="9" t="n">
        <f aca="false">MAX(H233,0)</f>
        <v>1</v>
      </c>
      <c r="J233" s="10" t="n">
        <v>1.13</v>
      </c>
      <c r="K233" s="10" t="n">
        <v>0</v>
      </c>
      <c r="L233" s="11" t="n">
        <f aca="false">IFERROR(J233/F233,"")</f>
        <v>1.13</v>
      </c>
      <c r="M233" s="11" t="n">
        <v>1.13</v>
      </c>
      <c r="N233" s="11" t="n">
        <v>1.13</v>
      </c>
      <c r="O233" s="11" t="str">
        <f aca="false">IFERROR(K233/G233,"")</f>
        <v/>
      </c>
      <c r="P233" s="11"/>
      <c r="Q233" s="11"/>
      <c r="R233" s="12" t="str">
        <f aca="false">IF(F233=0,"NON VALUTABILE",IF(H233=0,"OK","ANOMALIA"))</f>
        <v>ANOMALIA</v>
      </c>
      <c r="S233" s="12" t="str">
        <f aca="false">IF(OR(F233=0,G233=0),"NON VALUTABILE",IF(P233&lt;=N233,"ANOMALIA","OK"))</f>
        <v>NON VALUTABILE</v>
      </c>
      <c r="T233" s="12" t="str">
        <f aca="false">IF(F233=0,"NON VALUTABILE",IF(OR(R233="ANOMALIA",S233="ANOMALIA"),"ANOMALIA","OK"))</f>
        <v>ANOMALIA</v>
      </c>
      <c r="U233" s="5" t="str">
        <f aca="false">IF(F233=0,"Scaricato ma non presente in questa fattura: puo venire da giacenza pregressa o da altro fornitore. Non conteggiato come anomalia.",IF(G233=0,"Acquistato e mai scaricato nel periodo. ","")&amp;IF(AND(G233&gt;0,H233&lt;&gt;0),"Quantita acquistata diversa da quantita scaricata. ","")&amp;IF(AND(G233&gt;0,P233&lt;=N233),"Almeno una vendita a prezzo pari o inferiore al costo di acquisto (confronta col. N con col. P). ",""))</f>
        <v>Acquistato e mai scaricato nel periodo. </v>
      </c>
      <c r="V233" s="5"/>
    </row>
    <row r="234" customFormat="false" ht="15" hidden="false" customHeight="false" outlineLevel="0" collapsed="false">
      <c r="A234" s="8" t="s">
        <v>974</v>
      </c>
      <c r="B234" s="8" t="s">
        <v>975</v>
      </c>
      <c r="C234" s="8"/>
      <c r="D234" s="5" t="s">
        <v>976</v>
      </c>
      <c r="E234" s="8" t="s">
        <v>973</v>
      </c>
      <c r="F234" s="9" t="n">
        <v>1</v>
      </c>
      <c r="G234" s="9" t="n">
        <v>0</v>
      </c>
      <c r="H234" s="9" t="n">
        <f aca="false">F234-G234</f>
        <v>1</v>
      </c>
      <c r="I234" s="9" t="n">
        <f aca="false">MAX(H234,0)</f>
        <v>1</v>
      </c>
      <c r="J234" s="10" t="n">
        <v>1.88</v>
      </c>
      <c r="K234" s="10" t="n">
        <v>0</v>
      </c>
      <c r="L234" s="11" t="n">
        <f aca="false">IFERROR(J234/F234,"")</f>
        <v>1.88</v>
      </c>
      <c r="M234" s="11" t="n">
        <v>1.88</v>
      </c>
      <c r="N234" s="11" t="n">
        <v>1.88</v>
      </c>
      <c r="O234" s="11" t="str">
        <f aca="false">IFERROR(K234/G234,"")</f>
        <v/>
      </c>
      <c r="P234" s="11"/>
      <c r="Q234" s="11"/>
      <c r="R234" s="12" t="str">
        <f aca="false">IF(F234=0,"NON VALUTABILE",IF(H234=0,"OK","ANOMALIA"))</f>
        <v>ANOMALIA</v>
      </c>
      <c r="S234" s="12" t="str">
        <f aca="false">IF(OR(F234=0,G234=0),"NON VALUTABILE",IF(P234&lt;=N234,"ANOMALIA","OK"))</f>
        <v>NON VALUTABILE</v>
      </c>
      <c r="T234" s="12" t="str">
        <f aca="false">IF(F234=0,"NON VALUTABILE",IF(OR(R234="ANOMALIA",S234="ANOMALIA"),"ANOMALIA","OK"))</f>
        <v>ANOMALIA</v>
      </c>
      <c r="U234" s="5" t="str">
        <f aca="false">IF(F234=0,"Scaricato ma non presente in questa fattura: puo venire da giacenza pregressa o da altro fornitore. Non conteggiato come anomalia.",IF(G234=0,"Acquistato e mai scaricato nel periodo. ","")&amp;IF(AND(G234&gt;0,H234&lt;&gt;0),"Quantita acquistata diversa da quantita scaricata. ","")&amp;IF(AND(G234&gt;0,P234&lt;=N234),"Almeno una vendita a prezzo pari o inferiore al costo di acquisto (confronta col. N con col. P). ",""))</f>
        <v>Acquistato e mai scaricato nel periodo. </v>
      </c>
      <c r="V234" s="5"/>
    </row>
    <row r="235" customFormat="false" ht="15" hidden="false" customHeight="false" outlineLevel="0" collapsed="false">
      <c r="A235" s="8" t="s">
        <v>977</v>
      </c>
      <c r="B235" s="8" t="s">
        <v>978</v>
      </c>
      <c r="C235" s="8"/>
      <c r="D235" s="5" t="s">
        <v>979</v>
      </c>
      <c r="E235" s="8" t="s">
        <v>973</v>
      </c>
      <c r="F235" s="9" t="n">
        <v>1</v>
      </c>
      <c r="G235" s="9" t="n">
        <v>0</v>
      </c>
      <c r="H235" s="9" t="n">
        <f aca="false">F235-G235</f>
        <v>1</v>
      </c>
      <c r="I235" s="9" t="n">
        <f aca="false">MAX(H235,0)</f>
        <v>1</v>
      </c>
      <c r="J235" s="10" t="n">
        <v>1.51</v>
      </c>
      <c r="K235" s="10" t="n">
        <v>0</v>
      </c>
      <c r="L235" s="11" t="n">
        <f aca="false">IFERROR(J235/F235,"")</f>
        <v>1.51</v>
      </c>
      <c r="M235" s="11" t="n">
        <v>1.51</v>
      </c>
      <c r="N235" s="11" t="n">
        <v>1.51</v>
      </c>
      <c r="O235" s="11" t="str">
        <f aca="false">IFERROR(K235/G235,"")</f>
        <v/>
      </c>
      <c r="P235" s="11"/>
      <c r="Q235" s="11"/>
      <c r="R235" s="12" t="str">
        <f aca="false">IF(F235=0,"NON VALUTABILE",IF(H235=0,"OK","ANOMALIA"))</f>
        <v>ANOMALIA</v>
      </c>
      <c r="S235" s="12" t="str">
        <f aca="false">IF(OR(F235=0,G235=0),"NON VALUTABILE",IF(P235&lt;=N235,"ANOMALIA","OK"))</f>
        <v>NON VALUTABILE</v>
      </c>
      <c r="T235" s="12" t="str">
        <f aca="false">IF(F235=0,"NON VALUTABILE",IF(OR(R235="ANOMALIA",S235="ANOMALIA"),"ANOMALIA","OK"))</f>
        <v>ANOMALIA</v>
      </c>
      <c r="U235" s="5" t="str">
        <f aca="false">IF(F235=0,"Scaricato ma non presente in questa fattura: puo venire da giacenza pregressa o da altro fornitore. Non conteggiato come anomalia.",IF(G235=0,"Acquistato e mai scaricato nel periodo. ","")&amp;IF(AND(G235&gt;0,H235&lt;&gt;0),"Quantita acquistata diversa da quantita scaricata. ","")&amp;IF(AND(G235&gt;0,P235&lt;=N235),"Almeno una vendita a prezzo pari o inferiore al costo di acquisto (confronta col. N con col. P). ",""))</f>
        <v>Acquistato e mai scaricato nel periodo. </v>
      </c>
      <c r="V235" s="5"/>
    </row>
    <row r="236" customFormat="false" ht="15" hidden="false" customHeight="false" outlineLevel="0" collapsed="false">
      <c r="A236" s="8" t="s">
        <v>980</v>
      </c>
      <c r="B236" s="8" t="s">
        <v>981</v>
      </c>
      <c r="C236" s="8"/>
      <c r="D236" s="5" t="s">
        <v>982</v>
      </c>
      <c r="E236" s="8" t="s">
        <v>973</v>
      </c>
      <c r="F236" s="9" t="n">
        <v>1</v>
      </c>
      <c r="G236" s="9" t="n">
        <v>0</v>
      </c>
      <c r="H236" s="9" t="n">
        <f aca="false">F236-G236</f>
        <v>1</v>
      </c>
      <c r="I236" s="9" t="n">
        <f aca="false">MAX(H236,0)</f>
        <v>1</v>
      </c>
      <c r="J236" s="10" t="n">
        <v>2.75</v>
      </c>
      <c r="K236" s="10" t="n">
        <v>0</v>
      </c>
      <c r="L236" s="11" t="n">
        <f aca="false">IFERROR(J236/F236,"")</f>
        <v>2.75</v>
      </c>
      <c r="M236" s="11" t="n">
        <v>2.75</v>
      </c>
      <c r="N236" s="11" t="n">
        <v>2.75</v>
      </c>
      <c r="O236" s="11" t="str">
        <f aca="false">IFERROR(K236/G236,"")</f>
        <v/>
      </c>
      <c r="P236" s="11"/>
      <c r="Q236" s="11"/>
      <c r="R236" s="12" t="str">
        <f aca="false">IF(F236=0,"NON VALUTABILE",IF(H236=0,"OK","ANOMALIA"))</f>
        <v>ANOMALIA</v>
      </c>
      <c r="S236" s="12" t="str">
        <f aca="false">IF(OR(F236=0,G236=0),"NON VALUTABILE",IF(P236&lt;=N236,"ANOMALIA","OK"))</f>
        <v>NON VALUTABILE</v>
      </c>
      <c r="T236" s="12" t="str">
        <f aca="false">IF(F236=0,"NON VALUTABILE",IF(OR(R236="ANOMALIA",S236="ANOMALIA"),"ANOMALIA","OK"))</f>
        <v>ANOMALIA</v>
      </c>
      <c r="U236" s="5" t="str">
        <f aca="false">IF(F236=0,"Scaricato ma non presente in questa fattura: puo venire da giacenza pregressa o da altro fornitore. Non conteggiato come anomalia.",IF(G236=0,"Acquistato e mai scaricato nel periodo. ","")&amp;IF(AND(G236&gt;0,H236&lt;&gt;0),"Quantita acquistata diversa da quantita scaricata. ","")&amp;IF(AND(G236&gt;0,P236&lt;=N236),"Almeno una vendita a prezzo pari o inferiore al costo di acquisto (confronta col. N con col. P). ",""))</f>
        <v>Acquistato e mai scaricato nel periodo. </v>
      </c>
      <c r="V236" s="5"/>
    </row>
    <row r="237" customFormat="false" ht="15" hidden="false" customHeight="false" outlineLevel="0" collapsed="false">
      <c r="A237" s="8" t="s">
        <v>983</v>
      </c>
      <c r="B237" s="8" t="s">
        <v>984</v>
      </c>
      <c r="C237" s="8"/>
      <c r="D237" s="5" t="s">
        <v>985</v>
      </c>
      <c r="E237" s="8" t="s">
        <v>973</v>
      </c>
      <c r="F237" s="9" t="n">
        <v>2</v>
      </c>
      <c r="G237" s="9" t="n">
        <v>0</v>
      </c>
      <c r="H237" s="9" t="n">
        <f aca="false">F237-G237</f>
        <v>2</v>
      </c>
      <c r="I237" s="9" t="n">
        <f aca="false">MAX(H237,0)</f>
        <v>2</v>
      </c>
      <c r="J237" s="10" t="n">
        <v>8.98</v>
      </c>
      <c r="K237" s="10" t="n">
        <v>0</v>
      </c>
      <c r="L237" s="11" t="n">
        <f aca="false">IFERROR(J237/F237,"")</f>
        <v>4.49</v>
      </c>
      <c r="M237" s="11" t="n">
        <v>4.49</v>
      </c>
      <c r="N237" s="11" t="n">
        <v>4.49</v>
      </c>
      <c r="O237" s="11" t="str">
        <f aca="false">IFERROR(K237/G237,"")</f>
        <v/>
      </c>
      <c r="P237" s="11"/>
      <c r="Q237" s="11"/>
      <c r="R237" s="12" t="str">
        <f aca="false">IF(F237=0,"NON VALUTABILE",IF(H237=0,"OK","ANOMALIA"))</f>
        <v>ANOMALIA</v>
      </c>
      <c r="S237" s="12" t="str">
        <f aca="false">IF(OR(F237=0,G237=0),"NON VALUTABILE",IF(P237&lt;=N237,"ANOMALIA","OK"))</f>
        <v>NON VALUTABILE</v>
      </c>
      <c r="T237" s="12" t="str">
        <f aca="false">IF(F237=0,"NON VALUTABILE",IF(OR(R237="ANOMALIA",S237="ANOMALIA"),"ANOMALIA","OK"))</f>
        <v>ANOMALIA</v>
      </c>
      <c r="U237" s="5" t="str">
        <f aca="false">IF(F237=0,"Scaricato ma non presente in questa fattura: puo venire da giacenza pregressa o da altro fornitore. Non conteggiato come anomalia.",IF(G237=0,"Acquistato e mai scaricato nel periodo. ","")&amp;IF(AND(G237&gt;0,H237&lt;&gt;0),"Quantita acquistata diversa da quantita scaricata. ","")&amp;IF(AND(G237&gt;0,P237&lt;=N237),"Almeno una vendita a prezzo pari o inferiore al costo di acquisto (confronta col. N con col. P). ",""))</f>
        <v>Acquistato e mai scaricato nel periodo. </v>
      </c>
      <c r="V237" s="5"/>
    </row>
    <row r="238" customFormat="false" ht="15" hidden="false" customHeight="false" outlineLevel="0" collapsed="false">
      <c r="A238" s="8" t="s">
        <v>986</v>
      </c>
      <c r="B238" s="8" t="s">
        <v>987</v>
      </c>
      <c r="C238" s="8"/>
      <c r="D238" s="5" t="s">
        <v>985</v>
      </c>
      <c r="E238" s="8" t="s">
        <v>973</v>
      </c>
      <c r="F238" s="9" t="n">
        <v>2</v>
      </c>
      <c r="G238" s="9" t="n">
        <v>0</v>
      </c>
      <c r="H238" s="9" t="n">
        <f aca="false">F238-G238</f>
        <v>2</v>
      </c>
      <c r="I238" s="9" t="n">
        <f aca="false">MAX(H238,0)</f>
        <v>2</v>
      </c>
      <c r="J238" s="10" t="n">
        <v>17.7</v>
      </c>
      <c r="K238" s="10" t="n">
        <v>0</v>
      </c>
      <c r="L238" s="11" t="n">
        <f aca="false">IFERROR(J238/F238,"")</f>
        <v>8.85</v>
      </c>
      <c r="M238" s="11" t="n">
        <v>8.85</v>
      </c>
      <c r="N238" s="11" t="n">
        <v>8.85</v>
      </c>
      <c r="O238" s="11" t="str">
        <f aca="false">IFERROR(K238/G238,"")</f>
        <v/>
      </c>
      <c r="P238" s="11"/>
      <c r="Q238" s="11"/>
      <c r="R238" s="12" t="str">
        <f aca="false">IF(F238=0,"NON VALUTABILE",IF(H238=0,"OK","ANOMALIA"))</f>
        <v>ANOMALIA</v>
      </c>
      <c r="S238" s="12" t="str">
        <f aca="false">IF(OR(F238=0,G238=0),"NON VALUTABILE",IF(P238&lt;=N238,"ANOMALIA","OK"))</f>
        <v>NON VALUTABILE</v>
      </c>
      <c r="T238" s="12" t="str">
        <f aca="false">IF(F238=0,"NON VALUTABILE",IF(OR(R238="ANOMALIA",S238="ANOMALIA"),"ANOMALIA","OK"))</f>
        <v>ANOMALIA</v>
      </c>
      <c r="U238" s="5" t="str">
        <f aca="false">IF(F238=0,"Scaricato ma non presente in questa fattura: puo venire da giacenza pregressa o da altro fornitore. Non conteggiato come anomalia.",IF(G238=0,"Acquistato e mai scaricato nel periodo. ","")&amp;IF(AND(G238&gt;0,H238&lt;&gt;0),"Quantita acquistata diversa da quantita scaricata. ","")&amp;IF(AND(G238&gt;0,P238&lt;=N238),"Almeno una vendita a prezzo pari o inferiore al costo di acquisto (confronta col. N con col. P). ",""))</f>
        <v>Acquistato e mai scaricato nel periodo. </v>
      </c>
      <c r="V238" s="5"/>
    </row>
    <row r="239" customFormat="false" ht="15" hidden="false" customHeight="false" outlineLevel="0" collapsed="false">
      <c r="A239" s="8" t="s">
        <v>988</v>
      </c>
      <c r="B239" s="8" t="s">
        <v>989</v>
      </c>
      <c r="C239" s="8"/>
      <c r="D239" s="5" t="s">
        <v>990</v>
      </c>
      <c r="E239" s="8" t="s">
        <v>973</v>
      </c>
      <c r="F239" s="9" t="n">
        <v>1</v>
      </c>
      <c r="G239" s="9" t="n">
        <v>0</v>
      </c>
      <c r="H239" s="9" t="n">
        <f aca="false">F239-G239</f>
        <v>1</v>
      </c>
      <c r="I239" s="9" t="n">
        <f aca="false">MAX(H239,0)</f>
        <v>1</v>
      </c>
      <c r="J239" s="10" t="n">
        <v>5.17</v>
      </c>
      <c r="K239" s="10" t="n">
        <v>0</v>
      </c>
      <c r="L239" s="11" t="n">
        <f aca="false">IFERROR(J239/F239,"")</f>
        <v>5.17</v>
      </c>
      <c r="M239" s="11" t="n">
        <v>5.17</v>
      </c>
      <c r="N239" s="11" t="n">
        <v>5.17</v>
      </c>
      <c r="O239" s="11" t="str">
        <f aca="false">IFERROR(K239/G239,"")</f>
        <v/>
      </c>
      <c r="P239" s="11"/>
      <c r="Q239" s="11"/>
      <c r="R239" s="12" t="str">
        <f aca="false">IF(F239=0,"NON VALUTABILE",IF(H239=0,"OK","ANOMALIA"))</f>
        <v>ANOMALIA</v>
      </c>
      <c r="S239" s="12" t="str">
        <f aca="false">IF(OR(F239=0,G239=0),"NON VALUTABILE",IF(P239&lt;=N239,"ANOMALIA","OK"))</f>
        <v>NON VALUTABILE</v>
      </c>
      <c r="T239" s="12" t="str">
        <f aca="false">IF(F239=0,"NON VALUTABILE",IF(OR(R239="ANOMALIA",S239="ANOMALIA"),"ANOMALIA","OK"))</f>
        <v>ANOMALIA</v>
      </c>
      <c r="U239" s="5" t="str">
        <f aca="false">IF(F239=0,"Scaricato ma non presente in questa fattura: puo venire da giacenza pregressa o da altro fornitore. Non conteggiato come anomalia.",IF(G239=0,"Acquistato e mai scaricato nel periodo. ","")&amp;IF(AND(G239&gt;0,H239&lt;&gt;0),"Quantita acquistata diversa da quantita scaricata. ","")&amp;IF(AND(G239&gt;0,P239&lt;=N239),"Almeno una vendita a prezzo pari o inferiore al costo di acquisto (confronta col. N con col. P). ",""))</f>
        <v>Acquistato e mai scaricato nel periodo. </v>
      </c>
      <c r="V239" s="5"/>
    </row>
    <row r="240" customFormat="false" ht="15" hidden="false" customHeight="false" outlineLevel="0" collapsed="false">
      <c r="A240" s="8" t="s">
        <v>991</v>
      </c>
      <c r="B240" s="8" t="s">
        <v>992</v>
      </c>
      <c r="C240" s="8"/>
      <c r="D240" s="5" t="s">
        <v>993</v>
      </c>
      <c r="E240" s="8" t="s">
        <v>973</v>
      </c>
      <c r="F240" s="9" t="n">
        <v>1</v>
      </c>
      <c r="G240" s="9" t="n">
        <v>0</v>
      </c>
      <c r="H240" s="9" t="n">
        <f aca="false">F240-G240</f>
        <v>1</v>
      </c>
      <c r="I240" s="9" t="n">
        <f aca="false">MAX(H240,0)</f>
        <v>1</v>
      </c>
      <c r="J240" s="10" t="n">
        <v>3.29</v>
      </c>
      <c r="K240" s="10" t="n">
        <v>0</v>
      </c>
      <c r="L240" s="11" t="n">
        <f aca="false">IFERROR(J240/F240,"")</f>
        <v>3.29</v>
      </c>
      <c r="M240" s="11" t="n">
        <v>3.29</v>
      </c>
      <c r="N240" s="11" t="n">
        <v>3.29</v>
      </c>
      <c r="O240" s="11" t="str">
        <f aca="false">IFERROR(K240/G240,"")</f>
        <v/>
      </c>
      <c r="P240" s="11"/>
      <c r="Q240" s="11"/>
      <c r="R240" s="12" t="str">
        <f aca="false">IF(F240=0,"NON VALUTABILE",IF(H240=0,"OK","ANOMALIA"))</f>
        <v>ANOMALIA</v>
      </c>
      <c r="S240" s="12" t="str">
        <f aca="false">IF(OR(F240=0,G240=0),"NON VALUTABILE",IF(P240&lt;=N240,"ANOMALIA","OK"))</f>
        <v>NON VALUTABILE</v>
      </c>
      <c r="T240" s="12" t="str">
        <f aca="false">IF(F240=0,"NON VALUTABILE",IF(OR(R240="ANOMALIA",S240="ANOMALIA"),"ANOMALIA","OK"))</f>
        <v>ANOMALIA</v>
      </c>
      <c r="U240" s="5" t="str">
        <f aca="false">IF(F240=0,"Scaricato ma non presente in questa fattura: puo venire da giacenza pregressa o da altro fornitore. Non conteggiato come anomalia.",IF(G240=0,"Acquistato e mai scaricato nel periodo. ","")&amp;IF(AND(G240&gt;0,H240&lt;&gt;0),"Quantita acquistata diversa da quantita scaricata. ","")&amp;IF(AND(G240&gt;0,P240&lt;=N240),"Almeno una vendita a prezzo pari o inferiore al costo di acquisto (confronta col. N con col. P). ",""))</f>
        <v>Acquistato e mai scaricato nel periodo. </v>
      </c>
      <c r="V240" s="5"/>
    </row>
    <row r="241" customFormat="false" ht="15" hidden="false" customHeight="false" outlineLevel="0" collapsed="false">
      <c r="A241" s="8" t="s">
        <v>994</v>
      </c>
      <c r="B241" s="8" t="s">
        <v>995</v>
      </c>
      <c r="C241" s="8"/>
      <c r="D241" s="5" t="s">
        <v>996</v>
      </c>
      <c r="E241" s="8" t="s">
        <v>973</v>
      </c>
      <c r="F241" s="9" t="n">
        <v>1</v>
      </c>
      <c r="G241" s="9" t="n">
        <v>0</v>
      </c>
      <c r="H241" s="9" t="n">
        <f aca="false">F241-G241</f>
        <v>1</v>
      </c>
      <c r="I241" s="9" t="n">
        <f aca="false">MAX(H241,0)</f>
        <v>1</v>
      </c>
      <c r="J241" s="10" t="n">
        <v>3.11</v>
      </c>
      <c r="K241" s="10" t="n">
        <v>0</v>
      </c>
      <c r="L241" s="11" t="n">
        <f aca="false">IFERROR(J241/F241,"")</f>
        <v>3.11</v>
      </c>
      <c r="M241" s="11" t="n">
        <v>3.11</v>
      </c>
      <c r="N241" s="11" t="n">
        <v>3.11</v>
      </c>
      <c r="O241" s="11" t="str">
        <f aca="false">IFERROR(K241/G241,"")</f>
        <v/>
      </c>
      <c r="P241" s="11"/>
      <c r="Q241" s="11"/>
      <c r="R241" s="12" t="str">
        <f aca="false">IF(F241=0,"NON VALUTABILE",IF(H241=0,"OK","ANOMALIA"))</f>
        <v>ANOMALIA</v>
      </c>
      <c r="S241" s="12" t="str">
        <f aca="false">IF(OR(F241=0,G241=0),"NON VALUTABILE",IF(P241&lt;=N241,"ANOMALIA","OK"))</f>
        <v>NON VALUTABILE</v>
      </c>
      <c r="T241" s="12" t="str">
        <f aca="false">IF(F241=0,"NON VALUTABILE",IF(OR(R241="ANOMALIA",S241="ANOMALIA"),"ANOMALIA","OK"))</f>
        <v>ANOMALIA</v>
      </c>
      <c r="U241" s="5" t="str">
        <f aca="false">IF(F241=0,"Scaricato ma non presente in questa fattura: puo venire da giacenza pregressa o da altro fornitore. Non conteggiato come anomalia.",IF(G241=0,"Acquistato e mai scaricato nel periodo. ","")&amp;IF(AND(G241&gt;0,H241&lt;&gt;0),"Quantita acquistata diversa da quantita scaricata. ","")&amp;IF(AND(G241&gt;0,P241&lt;=N241),"Almeno una vendita a prezzo pari o inferiore al costo di acquisto (confronta col. N con col. P). ",""))</f>
        <v>Acquistato e mai scaricato nel periodo. </v>
      </c>
      <c r="V241" s="5"/>
    </row>
    <row r="242" customFormat="false" ht="15" hidden="false" customHeight="false" outlineLevel="0" collapsed="false">
      <c r="A242" s="8" t="s">
        <v>997</v>
      </c>
      <c r="B242" s="8" t="s">
        <v>998</v>
      </c>
      <c r="C242" s="8"/>
      <c r="D242" s="5" t="s">
        <v>125</v>
      </c>
      <c r="E242" s="8" t="s">
        <v>973</v>
      </c>
      <c r="F242" s="9" t="n">
        <v>1</v>
      </c>
      <c r="G242" s="9" t="n">
        <v>0</v>
      </c>
      <c r="H242" s="9" t="n">
        <f aca="false">F242-G242</f>
        <v>1</v>
      </c>
      <c r="I242" s="9" t="n">
        <f aca="false">MAX(H242,0)</f>
        <v>1</v>
      </c>
      <c r="J242" s="10" t="n">
        <v>3.07</v>
      </c>
      <c r="K242" s="10" t="n">
        <v>0</v>
      </c>
      <c r="L242" s="11" t="n">
        <f aca="false">IFERROR(J242/F242,"")</f>
        <v>3.07</v>
      </c>
      <c r="M242" s="11" t="n">
        <v>3.07</v>
      </c>
      <c r="N242" s="11" t="n">
        <v>3.07</v>
      </c>
      <c r="O242" s="11" t="str">
        <f aca="false">IFERROR(K242/G242,"")</f>
        <v/>
      </c>
      <c r="P242" s="11"/>
      <c r="Q242" s="11"/>
      <c r="R242" s="12" t="str">
        <f aca="false">IF(F242=0,"NON VALUTABILE",IF(H242=0,"OK","ANOMALIA"))</f>
        <v>ANOMALIA</v>
      </c>
      <c r="S242" s="12" t="str">
        <f aca="false">IF(OR(F242=0,G242=0),"NON VALUTABILE",IF(P242&lt;=N242,"ANOMALIA","OK"))</f>
        <v>NON VALUTABILE</v>
      </c>
      <c r="T242" s="12" t="str">
        <f aca="false">IF(F242=0,"NON VALUTABILE",IF(OR(R242="ANOMALIA",S242="ANOMALIA"),"ANOMALIA","OK"))</f>
        <v>ANOMALIA</v>
      </c>
      <c r="U242" s="5" t="str">
        <f aca="false">IF(F242=0,"Scaricato ma non presente in questa fattura: puo venire da giacenza pregressa o da altro fornitore. Non conteggiato come anomalia.",IF(G242=0,"Acquistato e mai scaricato nel periodo. ","")&amp;IF(AND(G242&gt;0,H242&lt;&gt;0),"Quantita acquistata diversa da quantita scaricata. ","")&amp;IF(AND(G242&gt;0,P242&lt;=N242),"Almeno una vendita a prezzo pari o inferiore al costo di acquisto (confronta col. N con col. P). ",""))</f>
        <v>Acquistato e mai scaricato nel periodo. </v>
      </c>
      <c r="V242" s="5"/>
    </row>
    <row r="243" customFormat="false" ht="15" hidden="false" customHeight="false" outlineLevel="0" collapsed="false">
      <c r="A243" s="8" t="s">
        <v>999</v>
      </c>
      <c r="B243" s="8" t="s">
        <v>1000</v>
      </c>
      <c r="C243" s="8"/>
      <c r="D243" s="5" t="s">
        <v>125</v>
      </c>
      <c r="E243" s="8" t="s">
        <v>973</v>
      </c>
      <c r="F243" s="9" t="n">
        <v>2</v>
      </c>
      <c r="G243" s="9" t="n">
        <v>0</v>
      </c>
      <c r="H243" s="9" t="n">
        <f aca="false">F243-G243</f>
        <v>2</v>
      </c>
      <c r="I243" s="9" t="n">
        <f aca="false">MAX(H243,0)</f>
        <v>2</v>
      </c>
      <c r="J243" s="10" t="n">
        <v>13.2</v>
      </c>
      <c r="K243" s="10" t="n">
        <v>0</v>
      </c>
      <c r="L243" s="11" t="n">
        <f aca="false">IFERROR(J243/F243,"")</f>
        <v>6.6</v>
      </c>
      <c r="M243" s="11" t="n">
        <v>6.6</v>
      </c>
      <c r="N243" s="11" t="n">
        <v>6.6</v>
      </c>
      <c r="O243" s="11" t="str">
        <f aca="false">IFERROR(K243/G243,"")</f>
        <v/>
      </c>
      <c r="P243" s="11"/>
      <c r="Q243" s="11"/>
      <c r="R243" s="12" t="str">
        <f aca="false">IF(F243=0,"NON VALUTABILE",IF(H243=0,"OK","ANOMALIA"))</f>
        <v>ANOMALIA</v>
      </c>
      <c r="S243" s="12" t="str">
        <f aca="false">IF(OR(F243=0,G243=0),"NON VALUTABILE",IF(P243&lt;=N243,"ANOMALIA","OK"))</f>
        <v>NON VALUTABILE</v>
      </c>
      <c r="T243" s="12" t="str">
        <f aca="false">IF(F243=0,"NON VALUTABILE",IF(OR(R243="ANOMALIA",S243="ANOMALIA"),"ANOMALIA","OK"))</f>
        <v>ANOMALIA</v>
      </c>
      <c r="U243" s="5" t="str">
        <f aca="false">IF(F243=0,"Scaricato ma non presente in questa fattura: puo venire da giacenza pregressa o da altro fornitore. Non conteggiato come anomalia.",IF(G243=0,"Acquistato e mai scaricato nel periodo. ","")&amp;IF(AND(G243&gt;0,H243&lt;&gt;0),"Quantita acquistata diversa da quantita scaricata. ","")&amp;IF(AND(G243&gt;0,P243&lt;=N243),"Almeno una vendita a prezzo pari o inferiore al costo di acquisto (confronta col. N con col. P). ",""))</f>
        <v>Acquistato e mai scaricato nel periodo. </v>
      </c>
      <c r="V243" s="5"/>
    </row>
    <row r="244" customFormat="false" ht="15" hidden="false" customHeight="false" outlineLevel="0" collapsed="false">
      <c r="A244" s="8" t="s">
        <v>1001</v>
      </c>
      <c r="B244" s="8" t="s">
        <v>1002</v>
      </c>
      <c r="C244" s="8"/>
      <c r="D244" s="5" t="s">
        <v>1003</v>
      </c>
      <c r="E244" s="8" t="s">
        <v>973</v>
      </c>
      <c r="F244" s="9" t="n">
        <v>1</v>
      </c>
      <c r="G244" s="9" t="n">
        <v>0</v>
      </c>
      <c r="H244" s="9" t="n">
        <f aca="false">F244-G244</f>
        <v>1</v>
      </c>
      <c r="I244" s="9" t="n">
        <f aca="false">MAX(H244,0)</f>
        <v>1</v>
      </c>
      <c r="J244" s="10" t="n">
        <v>13.02</v>
      </c>
      <c r="K244" s="10" t="n">
        <v>0</v>
      </c>
      <c r="L244" s="11" t="n">
        <f aca="false">IFERROR(J244/F244,"")</f>
        <v>13.02</v>
      </c>
      <c r="M244" s="11" t="n">
        <v>13.02</v>
      </c>
      <c r="N244" s="11" t="n">
        <v>13.02</v>
      </c>
      <c r="O244" s="11" t="str">
        <f aca="false">IFERROR(K244/G244,"")</f>
        <v/>
      </c>
      <c r="P244" s="11"/>
      <c r="Q244" s="11"/>
      <c r="R244" s="12" t="str">
        <f aca="false">IF(F244=0,"NON VALUTABILE",IF(H244=0,"OK","ANOMALIA"))</f>
        <v>ANOMALIA</v>
      </c>
      <c r="S244" s="12" t="str">
        <f aca="false">IF(OR(F244=0,G244=0),"NON VALUTABILE",IF(P244&lt;=N244,"ANOMALIA","OK"))</f>
        <v>NON VALUTABILE</v>
      </c>
      <c r="T244" s="12" t="str">
        <f aca="false">IF(F244=0,"NON VALUTABILE",IF(OR(R244="ANOMALIA",S244="ANOMALIA"),"ANOMALIA","OK"))</f>
        <v>ANOMALIA</v>
      </c>
      <c r="U244" s="5" t="str">
        <f aca="false">IF(F244=0,"Scaricato ma non presente in questa fattura: puo venire da giacenza pregressa o da altro fornitore. Non conteggiato come anomalia.",IF(G244=0,"Acquistato e mai scaricato nel periodo. ","")&amp;IF(AND(G244&gt;0,H244&lt;&gt;0),"Quantita acquistata diversa da quantita scaricata. ","")&amp;IF(AND(G244&gt;0,P244&lt;=N244),"Almeno una vendita a prezzo pari o inferiore al costo di acquisto (confronta col. N con col. P). ",""))</f>
        <v>Acquistato e mai scaricato nel periodo. </v>
      </c>
      <c r="V244" s="5"/>
    </row>
    <row r="245" customFormat="false" ht="15" hidden="false" customHeight="false" outlineLevel="0" collapsed="false">
      <c r="A245" s="8" t="s">
        <v>1004</v>
      </c>
      <c r="B245" s="8" t="s">
        <v>1005</v>
      </c>
      <c r="C245" s="8"/>
      <c r="D245" s="5" t="s">
        <v>158</v>
      </c>
      <c r="E245" s="8" t="s">
        <v>973</v>
      </c>
      <c r="F245" s="9" t="n">
        <v>1</v>
      </c>
      <c r="G245" s="9" t="n">
        <v>0</v>
      </c>
      <c r="H245" s="9" t="n">
        <f aca="false">F245-G245</f>
        <v>1</v>
      </c>
      <c r="I245" s="9" t="n">
        <f aca="false">MAX(H245,0)</f>
        <v>1</v>
      </c>
      <c r="J245" s="10" t="n">
        <v>7.57</v>
      </c>
      <c r="K245" s="10" t="n">
        <v>0</v>
      </c>
      <c r="L245" s="11" t="n">
        <f aca="false">IFERROR(J245/F245,"")</f>
        <v>7.57</v>
      </c>
      <c r="M245" s="11" t="n">
        <v>7.57</v>
      </c>
      <c r="N245" s="11" t="n">
        <v>7.57</v>
      </c>
      <c r="O245" s="11" t="str">
        <f aca="false">IFERROR(K245/G245,"")</f>
        <v/>
      </c>
      <c r="P245" s="11"/>
      <c r="Q245" s="11"/>
      <c r="R245" s="12" t="str">
        <f aca="false">IF(F245=0,"NON VALUTABILE",IF(H245=0,"OK","ANOMALIA"))</f>
        <v>ANOMALIA</v>
      </c>
      <c r="S245" s="12" t="str">
        <f aca="false">IF(OR(F245=0,G245=0),"NON VALUTABILE",IF(P245&lt;=N245,"ANOMALIA","OK"))</f>
        <v>NON VALUTABILE</v>
      </c>
      <c r="T245" s="12" t="str">
        <f aca="false">IF(F245=0,"NON VALUTABILE",IF(OR(R245="ANOMALIA",S245="ANOMALIA"),"ANOMALIA","OK"))</f>
        <v>ANOMALIA</v>
      </c>
      <c r="U245" s="5" t="str">
        <f aca="false">IF(F245=0,"Scaricato ma non presente in questa fattura: puo venire da giacenza pregressa o da altro fornitore. Non conteggiato come anomalia.",IF(G245=0,"Acquistato e mai scaricato nel periodo. ","")&amp;IF(AND(G245&gt;0,H245&lt;&gt;0),"Quantita acquistata diversa da quantita scaricata. ","")&amp;IF(AND(G245&gt;0,P245&lt;=N245),"Almeno una vendita a prezzo pari o inferiore al costo di acquisto (confronta col. N con col. P). ",""))</f>
        <v>Acquistato e mai scaricato nel periodo. </v>
      </c>
      <c r="V245" s="5"/>
    </row>
    <row r="246" customFormat="false" ht="15" hidden="false" customHeight="false" outlineLevel="0" collapsed="false">
      <c r="A246" s="8" t="s">
        <v>1006</v>
      </c>
      <c r="B246" s="8" t="s">
        <v>1007</v>
      </c>
      <c r="C246" s="8"/>
      <c r="D246" s="5" t="s">
        <v>1008</v>
      </c>
      <c r="E246" s="8" t="s">
        <v>973</v>
      </c>
      <c r="F246" s="9" t="n">
        <v>1</v>
      </c>
      <c r="G246" s="9" t="n">
        <v>0</v>
      </c>
      <c r="H246" s="9" t="n">
        <f aca="false">F246-G246</f>
        <v>1</v>
      </c>
      <c r="I246" s="9" t="n">
        <f aca="false">MAX(H246,0)</f>
        <v>1</v>
      </c>
      <c r="J246" s="10" t="n">
        <v>4.03</v>
      </c>
      <c r="K246" s="10" t="n">
        <v>0</v>
      </c>
      <c r="L246" s="11" t="n">
        <f aca="false">IFERROR(J246/F246,"")</f>
        <v>4.03</v>
      </c>
      <c r="M246" s="11" t="n">
        <v>4.03</v>
      </c>
      <c r="N246" s="11" t="n">
        <v>4.03</v>
      </c>
      <c r="O246" s="11" t="str">
        <f aca="false">IFERROR(K246/G246,"")</f>
        <v/>
      </c>
      <c r="P246" s="11"/>
      <c r="Q246" s="11"/>
      <c r="R246" s="12" t="str">
        <f aca="false">IF(F246=0,"NON VALUTABILE",IF(H246=0,"OK","ANOMALIA"))</f>
        <v>ANOMALIA</v>
      </c>
      <c r="S246" s="12" t="str">
        <f aca="false">IF(OR(F246=0,G246=0),"NON VALUTABILE",IF(P246&lt;=N246,"ANOMALIA","OK"))</f>
        <v>NON VALUTABILE</v>
      </c>
      <c r="T246" s="12" t="str">
        <f aca="false">IF(F246=0,"NON VALUTABILE",IF(OR(R246="ANOMALIA",S246="ANOMALIA"),"ANOMALIA","OK"))</f>
        <v>ANOMALIA</v>
      </c>
      <c r="U246" s="5" t="str">
        <f aca="false">IF(F246=0,"Scaricato ma non presente in questa fattura: puo venire da giacenza pregressa o da altro fornitore. Non conteggiato come anomalia.",IF(G246=0,"Acquistato e mai scaricato nel periodo. ","")&amp;IF(AND(G246&gt;0,H246&lt;&gt;0),"Quantita acquistata diversa da quantita scaricata. ","")&amp;IF(AND(G246&gt;0,P246&lt;=N246),"Almeno una vendita a prezzo pari o inferiore al costo di acquisto (confronta col. N con col. P). ",""))</f>
        <v>Acquistato e mai scaricato nel periodo. </v>
      </c>
      <c r="V246" s="5"/>
    </row>
    <row r="247" customFormat="false" ht="15" hidden="false" customHeight="false" outlineLevel="0" collapsed="false">
      <c r="A247" s="8" t="s">
        <v>1009</v>
      </c>
      <c r="B247" s="8" t="s">
        <v>1010</v>
      </c>
      <c r="C247" s="8"/>
      <c r="D247" s="5" t="s">
        <v>1011</v>
      </c>
      <c r="E247" s="8" t="s">
        <v>973</v>
      </c>
      <c r="F247" s="9" t="n">
        <v>1</v>
      </c>
      <c r="G247" s="9" t="n">
        <v>0</v>
      </c>
      <c r="H247" s="9" t="n">
        <f aca="false">F247-G247</f>
        <v>1</v>
      </c>
      <c r="I247" s="9" t="n">
        <f aca="false">MAX(H247,0)</f>
        <v>1</v>
      </c>
      <c r="J247" s="10" t="n">
        <v>4.88</v>
      </c>
      <c r="K247" s="10" t="n">
        <v>0</v>
      </c>
      <c r="L247" s="11" t="n">
        <f aca="false">IFERROR(J247/F247,"")</f>
        <v>4.88</v>
      </c>
      <c r="M247" s="11" t="n">
        <v>4.88</v>
      </c>
      <c r="N247" s="11" t="n">
        <v>4.88</v>
      </c>
      <c r="O247" s="11" t="str">
        <f aca="false">IFERROR(K247/G247,"")</f>
        <v/>
      </c>
      <c r="P247" s="11"/>
      <c r="Q247" s="11"/>
      <c r="R247" s="12" t="str">
        <f aca="false">IF(F247=0,"NON VALUTABILE",IF(H247=0,"OK","ANOMALIA"))</f>
        <v>ANOMALIA</v>
      </c>
      <c r="S247" s="12" t="str">
        <f aca="false">IF(OR(F247=0,G247=0),"NON VALUTABILE",IF(P247&lt;=N247,"ANOMALIA","OK"))</f>
        <v>NON VALUTABILE</v>
      </c>
      <c r="T247" s="12" t="str">
        <f aca="false">IF(F247=0,"NON VALUTABILE",IF(OR(R247="ANOMALIA",S247="ANOMALIA"),"ANOMALIA","OK"))</f>
        <v>ANOMALIA</v>
      </c>
      <c r="U247" s="5" t="str">
        <f aca="false">IF(F247=0,"Scaricato ma non presente in questa fattura: puo venire da giacenza pregressa o da altro fornitore. Non conteggiato come anomalia.",IF(G247=0,"Acquistato e mai scaricato nel periodo. ","")&amp;IF(AND(G247&gt;0,H247&lt;&gt;0),"Quantita acquistata diversa da quantita scaricata. ","")&amp;IF(AND(G247&gt;0,P247&lt;=N247),"Almeno una vendita a prezzo pari o inferiore al costo di acquisto (confronta col. N con col. P). ",""))</f>
        <v>Acquistato e mai scaricato nel periodo. </v>
      </c>
      <c r="V247" s="5"/>
    </row>
    <row r="248" customFormat="false" ht="15" hidden="false" customHeight="false" outlineLevel="0" collapsed="false">
      <c r="A248" s="8" t="s">
        <v>1012</v>
      </c>
      <c r="B248" s="8" t="s">
        <v>1013</v>
      </c>
      <c r="C248" s="8"/>
      <c r="D248" s="5" t="s">
        <v>885</v>
      </c>
      <c r="E248" s="8" t="s">
        <v>973</v>
      </c>
      <c r="F248" s="9" t="n">
        <v>1</v>
      </c>
      <c r="G248" s="9" t="n">
        <v>0</v>
      </c>
      <c r="H248" s="9" t="n">
        <f aca="false">F248-G248</f>
        <v>1</v>
      </c>
      <c r="I248" s="9" t="n">
        <f aca="false">MAX(H248,0)</f>
        <v>1</v>
      </c>
      <c r="J248" s="10" t="n">
        <v>3.37</v>
      </c>
      <c r="K248" s="10" t="n">
        <v>0</v>
      </c>
      <c r="L248" s="11" t="n">
        <f aca="false">IFERROR(J248/F248,"")</f>
        <v>3.37</v>
      </c>
      <c r="M248" s="11" t="n">
        <v>3.37</v>
      </c>
      <c r="N248" s="11" t="n">
        <v>3.37</v>
      </c>
      <c r="O248" s="11" t="str">
        <f aca="false">IFERROR(K248/G248,"")</f>
        <v/>
      </c>
      <c r="P248" s="11"/>
      <c r="Q248" s="11"/>
      <c r="R248" s="12" t="str">
        <f aca="false">IF(F248=0,"NON VALUTABILE",IF(H248=0,"OK","ANOMALIA"))</f>
        <v>ANOMALIA</v>
      </c>
      <c r="S248" s="12" t="str">
        <f aca="false">IF(OR(F248=0,G248=0),"NON VALUTABILE",IF(P248&lt;=N248,"ANOMALIA","OK"))</f>
        <v>NON VALUTABILE</v>
      </c>
      <c r="T248" s="12" t="str">
        <f aca="false">IF(F248=0,"NON VALUTABILE",IF(OR(R248="ANOMALIA",S248="ANOMALIA"),"ANOMALIA","OK"))</f>
        <v>ANOMALIA</v>
      </c>
      <c r="U248" s="5" t="str">
        <f aca="false">IF(F248=0,"Scaricato ma non presente in questa fattura: puo venire da giacenza pregressa o da altro fornitore. Non conteggiato come anomalia.",IF(G248=0,"Acquistato e mai scaricato nel periodo. ","")&amp;IF(AND(G248&gt;0,H248&lt;&gt;0),"Quantita acquistata diversa da quantita scaricata. ","")&amp;IF(AND(G248&gt;0,P248&lt;=N248),"Almeno una vendita a prezzo pari o inferiore al costo di acquisto (confronta col. N con col. P). ",""))</f>
        <v>Acquistato e mai scaricato nel periodo. </v>
      </c>
      <c r="V248" s="5"/>
    </row>
    <row r="249" customFormat="false" ht="15" hidden="false" customHeight="false" outlineLevel="0" collapsed="false">
      <c r="A249" s="8" t="s">
        <v>1014</v>
      </c>
      <c r="B249" s="8" t="s">
        <v>1015</v>
      </c>
      <c r="C249" s="8"/>
      <c r="D249" s="5" t="s">
        <v>202</v>
      </c>
      <c r="E249" s="8" t="s">
        <v>973</v>
      </c>
      <c r="F249" s="9" t="n">
        <v>1</v>
      </c>
      <c r="G249" s="9" t="n">
        <v>0</v>
      </c>
      <c r="H249" s="9" t="n">
        <f aca="false">F249-G249</f>
        <v>1</v>
      </c>
      <c r="I249" s="9" t="n">
        <f aca="false">MAX(H249,0)</f>
        <v>1</v>
      </c>
      <c r="J249" s="10" t="n">
        <v>2.62</v>
      </c>
      <c r="K249" s="10" t="n">
        <v>0</v>
      </c>
      <c r="L249" s="11" t="n">
        <f aca="false">IFERROR(J249/F249,"")</f>
        <v>2.62</v>
      </c>
      <c r="M249" s="11" t="n">
        <v>2.62</v>
      </c>
      <c r="N249" s="11" t="n">
        <v>2.62</v>
      </c>
      <c r="O249" s="11" t="str">
        <f aca="false">IFERROR(K249/G249,"")</f>
        <v/>
      </c>
      <c r="P249" s="11"/>
      <c r="Q249" s="11"/>
      <c r="R249" s="12" t="str">
        <f aca="false">IF(F249=0,"NON VALUTABILE",IF(H249=0,"OK","ANOMALIA"))</f>
        <v>ANOMALIA</v>
      </c>
      <c r="S249" s="12" t="str">
        <f aca="false">IF(OR(F249=0,G249=0),"NON VALUTABILE",IF(P249&lt;=N249,"ANOMALIA","OK"))</f>
        <v>NON VALUTABILE</v>
      </c>
      <c r="T249" s="12" t="str">
        <f aca="false">IF(F249=0,"NON VALUTABILE",IF(OR(R249="ANOMALIA",S249="ANOMALIA"),"ANOMALIA","OK"))</f>
        <v>ANOMALIA</v>
      </c>
      <c r="U249" s="5" t="str">
        <f aca="false">IF(F249=0,"Scaricato ma non presente in questa fattura: puo venire da giacenza pregressa o da altro fornitore. Non conteggiato come anomalia.",IF(G249=0,"Acquistato e mai scaricato nel periodo. ","")&amp;IF(AND(G249&gt;0,H249&lt;&gt;0),"Quantita acquistata diversa da quantita scaricata. ","")&amp;IF(AND(G249&gt;0,P249&lt;=N249),"Almeno una vendita a prezzo pari o inferiore al costo di acquisto (confronta col. N con col. P). ",""))</f>
        <v>Acquistato e mai scaricato nel periodo. </v>
      </c>
      <c r="V249" s="5"/>
    </row>
    <row r="250" customFormat="false" ht="15" hidden="false" customHeight="false" outlineLevel="0" collapsed="false">
      <c r="A250" s="8" t="s">
        <v>1016</v>
      </c>
      <c r="B250" s="8" t="s">
        <v>1017</v>
      </c>
      <c r="C250" s="8"/>
      <c r="D250" s="5" t="s">
        <v>202</v>
      </c>
      <c r="E250" s="8" t="s">
        <v>973</v>
      </c>
      <c r="F250" s="9" t="n">
        <v>1</v>
      </c>
      <c r="G250" s="9" t="n">
        <v>0</v>
      </c>
      <c r="H250" s="9" t="n">
        <f aca="false">F250-G250</f>
        <v>1</v>
      </c>
      <c r="I250" s="9" t="n">
        <f aca="false">MAX(H250,0)</f>
        <v>1</v>
      </c>
      <c r="J250" s="10" t="n">
        <v>2.02</v>
      </c>
      <c r="K250" s="10" t="n">
        <v>0</v>
      </c>
      <c r="L250" s="11" t="n">
        <f aca="false">IFERROR(J250/F250,"")</f>
        <v>2.02</v>
      </c>
      <c r="M250" s="11" t="n">
        <v>2.02</v>
      </c>
      <c r="N250" s="11" t="n">
        <v>2.02</v>
      </c>
      <c r="O250" s="11" t="str">
        <f aca="false">IFERROR(K250/G250,"")</f>
        <v/>
      </c>
      <c r="P250" s="11"/>
      <c r="Q250" s="11"/>
      <c r="R250" s="12" t="str">
        <f aca="false">IF(F250=0,"NON VALUTABILE",IF(H250=0,"OK","ANOMALIA"))</f>
        <v>ANOMALIA</v>
      </c>
      <c r="S250" s="12" t="str">
        <f aca="false">IF(OR(F250=0,G250=0),"NON VALUTABILE",IF(P250&lt;=N250,"ANOMALIA","OK"))</f>
        <v>NON VALUTABILE</v>
      </c>
      <c r="T250" s="12" t="str">
        <f aca="false">IF(F250=0,"NON VALUTABILE",IF(OR(R250="ANOMALIA",S250="ANOMALIA"),"ANOMALIA","OK"))</f>
        <v>ANOMALIA</v>
      </c>
      <c r="U250" s="5" t="str">
        <f aca="false">IF(F250=0,"Scaricato ma non presente in questa fattura: puo venire da giacenza pregressa o da altro fornitore. Non conteggiato come anomalia.",IF(G250=0,"Acquistato e mai scaricato nel periodo. ","")&amp;IF(AND(G250&gt;0,H250&lt;&gt;0),"Quantita acquistata diversa da quantita scaricata. ","")&amp;IF(AND(G250&gt;0,P250&lt;=N250),"Almeno una vendita a prezzo pari o inferiore al costo di acquisto (confronta col. N con col. P). ",""))</f>
        <v>Acquistato e mai scaricato nel periodo. </v>
      </c>
      <c r="V250" s="5"/>
    </row>
    <row r="251" customFormat="false" ht="15" hidden="false" customHeight="false" outlineLevel="0" collapsed="false">
      <c r="A251" s="8" t="s">
        <v>1018</v>
      </c>
      <c r="B251" s="8" t="s">
        <v>1019</v>
      </c>
      <c r="C251" s="8"/>
      <c r="D251" s="5" t="s">
        <v>125</v>
      </c>
      <c r="E251" s="8" t="s">
        <v>973</v>
      </c>
      <c r="F251" s="9" t="n">
        <v>1</v>
      </c>
      <c r="G251" s="9" t="n">
        <v>0</v>
      </c>
      <c r="H251" s="9" t="n">
        <f aca="false">F251-G251</f>
        <v>1</v>
      </c>
      <c r="I251" s="9" t="n">
        <f aca="false">MAX(H251,0)</f>
        <v>1</v>
      </c>
      <c r="J251" s="10" t="n">
        <v>6.4</v>
      </c>
      <c r="K251" s="10" t="n">
        <v>0</v>
      </c>
      <c r="L251" s="11" t="n">
        <f aca="false">IFERROR(J251/F251,"")</f>
        <v>6.4</v>
      </c>
      <c r="M251" s="11" t="n">
        <v>6.4</v>
      </c>
      <c r="N251" s="11" t="n">
        <v>6.4</v>
      </c>
      <c r="O251" s="11" t="str">
        <f aca="false">IFERROR(K251/G251,"")</f>
        <v/>
      </c>
      <c r="P251" s="11"/>
      <c r="Q251" s="11"/>
      <c r="R251" s="12" t="str">
        <f aca="false">IF(F251=0,"NON VALUTABILE",IF(H251=0,"OK","ANOMALIA"))</f>
        <v>ANOMALIA</v>
      </c>
      <c r="S251" s="12" t="str">
        <f aca="false">IF(OR(F251=0,G251=0),"NON VALUTABILE",IF(P251&lt;=N251,"ANOMALIA","OK"))</f>
        <v>NON VALUTABILE</v>
      </c>
      <c r="T251" s="12" t="str">
        <f aca="false">IF(F251=0,"NON VALUTABILE",IF(OR(R251="ANOMALIA",S251="ANOMALIA"),"ANOMALIA","OK"))</f>
        <v>ANOMALIA</v>
      </c>
      <c r="U251" s="5" t="str">
        <f aca="false">IF(F251=0,"Scaricato ma non presente in questa fattura: puo venire da giacenza pregressa o da altro fornitore. Non conteggiato come anomalia.",IF(G251=0,"Acquistato e mai scaricato nel periodo. ","")&amp;IF(AND(G251&gt;0,H251&lt;&gt;0),"Quantita acquistata diversa da quantita scaricata. ","")&amp;IF(AND(G251&gt;0,P251&lt;=N251),"Almeno una vendita a prezzo pari o inferiore al costo di acquisto (confronta col. N con col. P). ",""))</f>
        <v>Acquistato e mai scaricato nel periodo. </v>
      </c>
      <c r="V251" s="5"/>
    </row>
    <row r="252" customFormat="false" ht="15" hidden="false" customHeight="false" outlineLevel="0" collapsed="false">
      <c r="A252" s="8" t="s">
        <v>1020</v>
      </c>
      <c r="B252" s="8" t="s">
        <v>1021</v>
      </c>
      <c r="C252" s="8"/>
      <c r="D252" s="5" t="s">
        <v>215</v>
      </c>
      <c r="E252" s="8" t="s">
        <v>973</v>
      </c>
      <c r="F252" s="9" t="n">
        <v>1</v>
      </c>
      <c r="G252" s="9" t="n">
        <v>0</v>
      </c>
      <c r="H252" s="9" t="n">
        <f aca="false">F252-G252</f>
        <v>1</v>
      </c>
      <c r="I252" s="9" t="n">
        <f aca="false">MAX(H252,0)</f>
        <v>1</v>
      </c>
      <c r="J252" s="10" t="n">
        <v>1.15</v>
      </c>
      <c r="K252" s="10" t="n">
        <v>0</v>
      </c>
      <c r="L252" s="11" t="n">
        <f aca="false">IFERROR(J252/F252,"")</f>
        <v>1.15</v>
      </c>
      <c r="M252" s="11" t="n">
        <v>1.15</v>
      </c>
      <c r="N252" s="11" t="n">
        <v>1.15</v>
      </c>
      <c r="O252" s="11" t="str">
        <f aca="false">IFERROR(K252/G252,"")</f>
        <v/>
      </c>
      <c r="P252" s="11"/>
      <c r="Q252" s="11"/>
      <c r="R252" s="12" t="str">
        <f aca="false">IF(F252=0,"NON VALUTABILE",IF(H252=0,"OK","ANOMALIA"))</f>
        <v>ANOMALIA</v>
      </c>
      <c r="S252" s="12" t="str">
        <f aca="false">IF(OR(F252=0,G252=0),"NON VALUTABILE",IF(P252&lt;=N252,"ANOMALIA","OK"))</f>
        <v>NON VALUTABILE</v>
      </c>
      <c r="T252" s="12" t="str">
        <f aca="false">IF(F252=0,"NON VALUTABILE",IF(OR(R252="ANOMALIA",S252="ANOMALIA"),"ANOMALIA","OK"))</f>
        <v>ANOMALIA</v>
      </c>
      <c r="U252" s="5" t="str">
        <f aca="false">IF(F252=0,"Scaricato ma non presente in questa fattura: puo venire da giacenza pregressa o da altro fornitore. Non conteggiato come anomalia.",IF(G252=0,"Acquistato e mai scaricato nel periodo. ","")&amp;IF(AND(G252&gt;0,H252&lt;&gt;0),"Quantita acquistata diversa da quantita scaricata. ","")&amp;IF(AND(G252&gt;0,P252&lt;=N252),"Almeno una vendita a prezzo pari o inferiore al costo di acquisto (confronta col. N con col. P). ",""))</f>
        <v>Acquistato e mai scaricato nel periodo. </v>
      </c>
      <c r="V252" s="5"/>
    </row>
    <row r="253" customFormat="false" ht="15" hidden="false" customHeight="false" outlineLevel="0" collapsed="false">
      <c r="A253" s="8" t="s">
        <v>1022</v>
      </c>
      <c r="B253" s="8" t="s">
        <v>1023</v>
      </c>
      <c r="C253" s="8"/>
      <c r="D253" s="5" t="s">
        <v>215</v>
      </c>
      <c r="E253" s="8" t="s">
        <v>973</v>
      </c>
      <c r="F253" s="9" t="n">
        <v>10</v>
      </c>
      <c r="G253" s="9" t="n">
        <v>0</v>
      </c>
      <c r="H253" s="9" t="n">
        <f aca="false">F253-G253</f>
        <v>10</v>
      </c>
      <c r="I253" s="9" t="n">
        <f aca="false">MAX(H253,0)</f>
        <v>10</v>
      </c>
      <c r="J253" s="10" t="n">
        <v>12.5</v>
      </c>
      <c r="K253" s="10" t="n">
        <v>0</v>
      </c>
      <c r="L253" s="11" t="n">
        <f aca="false">IFERROR(J253/F253,"")</f>
        <v>1.25</v>
      </c>
      <c r="M253" s="11" t="n">
        <v>1.25</v>
      </c>
      <c r="N253" s="11" t="n">
        <v>1.25</v>
      </c>
      <c r="O253" s="11" t="str">
        <f aca="false">IFERROR(K253/G253,"")</f>
        <v/>
      </c>
      <c r="P253" s="11"/>
      <c r="Q253" s="11"/>
      <c r="R253" s="12" t="str">
        <f aca="false">IF(F253=0,"NON VALUTABILE",IF(H253=0,"OK","ANOMALIA"))</f>
        <v>ANOMALIA</v>
      </c>
      <c r="S253" s="12" t="str">
        <f aca="false">IF(OR(F253=0,G253=0),"NON VALUTABILE",IF(P253&lt;=N253,"ANOMALIA","OK"))</f>
        <v>NON VALUTABILE</v>
      </c>
      <c r="T253" s="12" t="str">
        <f aca="false">IF(F253=0,"NON VALUTABILE",IF(OR(R253="ANOMALIA",S253="ANOMALIA"),"ANOMALIA","OK"))</f>
        <v>ANOMALIA</v>
      </c>
      <c r="U253" s="5" t="str">
        <f aca="false">IF(F253=0,"Scaricato ma non presente in questa fattura: puo venire da giacenza pregressa o da altro fornitore. Non conteggiato come anomalia.",IF(G253=0,"Acquistato e mai scaricato nel periodo. ","")&amp;IF(AND(G253&gt;0,H253&lt;&gt;0),"Quantita acquistata diversa da quantita scaricata. ","")&amp;IF(AND(G253&gt;0,P253&lt;=N253),"Almeno una vendita a prezzo pari o inferiore al costo di acquisto (confronta col. N con col. P). ",""))</f>
        <v>Acquistato e mai scaricato nel periodo. </v>
      </c>
      <c r="V253" s="5"/>
    </row>
    <row r="254" customFormat="false" ht="15" hidden="false" customHeight="false" outlineLevel="0" collapsed="false">
      <c r="A254" s="8" t="s">
        <v>1024</v>
      </c>
      <c r="B254" s="8" t="s">
        <v>1025</v>
      </c>
      <c r="C254" s="8"/>
      <c r="D254" s="5" t="s">
        <v>1026</v>
      </c>
      <c r="E254" s="8" t="s">
        <v>973</v>
      </c>
      <c r="F254" s="9" t="n">
        <v>1</v>
      </c>
      <c r="G254" s="9" t="n">
        <v>0</v>
      </c>
      <c r="H254" s="9" t="n">
        <f aca="false">F254-G254</f>
        <v>1</v>
      </c>
      <c r="I254" s="9" t="n">
        <f aca="false">MAX(H254,0)</f>
        <v>1</v>
      </c>
      <c r="J254" s="10" t="n">
        <v>11.28</v>
      </c>
      <c r="K254" s="10" t="n">
        <v>0</v>
      </c>
      <c r="L254" s="11" t="n">
        <f aca="false">IFERROR(J254/F254,"")</f>
        <v>11.28</v>
      </c>
      <c r="M254" s="11" t="n">
        <v>11.28</v>
      </c>
      <c r="N254" s="11" t="n">
        <v>11.28</v>
      </c>
      <c r="O254" s="11" t="str">
        <f aca="false">IFERROR(K254/G254,"")</f>
        <v/>
      </c>
      <c r="P254" s="11"/>
      <c r="Q254" s="11"/>
      <c r="R254" s="12" t="str">
        <f aca="false">IF(F254=0,"NON VALUTABILE",IF(H254=0,"OK","ANOMALIA"))</f>
        <v>ANOMALIA</v>
      </c>
      <c r="S254" s="12" t="str">
        <f aca="false">IF(OR(F254=0,G254=0),"NON VALUTABILE",IF(P254&lt;=N254,"ANOMALIA","OK"))</f>
        <v>NON VALUTABILE</v>
      </c>
      <c r="T254" s="12" t="str">
        <f aca="false">IF(F254=0,"NON VALUTABILE",IF(OR(R254="ANOMALIA",S254="ANOMALIA"),"ANOMALIA","OK"))</f>
        <v>ANOMALIA</v>
      </c>
      <c r="U254" s="5" t="str">
        <f aca="false">IF(F254=0,"Scaricato ma non presente in questa fattura: puo venire da giacenza pregressa o da altro fornitore. Non conteggiato come anomalia.",IF(G254=0,"Acquistato e mai scaricato nel periodo. ","")&amp;IF(AND(G254&gt;0,H254&lt;&gt;0),"Quantita acquistata diversa da quantita scaricata. ","")&amp;IF(AND(G254&gt;0,P254&lt;=N254),"Almeno una vendita a prezzo pari o inferiore al costo di acquisto (confronta col. N con col. P). ",""))</f>
        <v>Acquistato e mai scaricato nel periodo. </v>
      </c>
      <c r="V254" s="5"/>
    </row>
    <row r="255" customFormat="false" ht="15" hidden="false" customHeight="false" outlineLevel="0" collapsed="false">
      <c r="A255" s="8" t="s">
        <v>1027</v>
      </c>
      <c r="B255" s="8" t="s">
        <v>1028</v>
      </c>
      <c r="C255" s="8"/>
      <c r="D255" s="5" t="s">
        <v>1029</v>
      </c>
      <c r="E255" s="8" t="s">
        <v>973</v>
      </c>
      <c r="F255" s="9" t="n">
        <v>1</v>
      </c>
      <c r="G255" s="9" t="n">
        <v>0</v>
      </c>
      <c r="H255" s="9" t="n">
        <f aca="false">F255-G255</f>
        <v>1</v>
      </c>
      <c r="I255" s="9" t="n">
        <f aca="false">MAX(H255,0)</f>
        <v>1</v>
      </c>
      <c r="J255" s="10" t="n">
        <v>20.33</v>
      </c>
      <c r="K255" s="10" t="n">
        <v>0</v>
      </c>
      <c r="L255" s="11" t="n">
        <f aca="false">IFERROR(J255/F255,"")</f>
        <v>20.33</v>
      </c>
      <c r="M255" s="11" t="n">
        <v>20.33</v>
      </c>
      <c r="N255" s="11" t="n">
        <v>20.33</v>
      </c>
      <c r="O255" s="11" t="str">
        <f aca="false">IFERROR(K255/G255,"")</f>
        <v/>
      </c>
      <c r="P255" s="11"/>
      <c r="Q255" s="11"/>
      <c r="R255" s="12" t="str">
        <f aca="false">IF(F255=0,"NON VALUTABILE",IF(H255=0,"OK","ANOMALIA"))</f>
        <v>ANOMALIA</v>
      </c>
      <c r="S255" s="12" t="str">
        <f aca="false">IF(OR(F255=0,G255=0),"NON VALUTABILE",IF(P255&lt;=N255,"ANOMALIA","OK"))</f>
        <v>NON VALUTABILE</v>
      </c>
      <c r="T255" s="12" t="str">
        <f aca="false">IF(F255=0,"NON VALUTABILE",IF(OR(R255="ANOMALIA",S255="ANOMALIA"),"ANOMALIA","OK"))</f>
        <v>ANOMALIA</v>
      </c>
      <c r="U255" s="5" t="str">
        <f aca="false">IF(F255=0,"Scaricato ma non presente in questa fattura: puo venire da giacenza pregressa o da altro fornitore. Non conteggiato come anomalia.",IF(G255=0,"Acquistato e mai scaricato nel periodo. ","")&amp;IF(AND(G255&gt;0,H255&lt;&gt;0),"Quantita acquistata diversa da quantita scaricata. ","")&amp;IF(AND(G255&gt;0,P255&lt;=N255),"Almeno una vendita a prezzo pari o inferiore al costo di acquisto (confronta col. N con col. P). ",""))</f>
        <v>Acquistato e mai scaricato nel periodo. </v>
      </c>
      <c r="V255" s="5"/>
    </row>
    <row r="256" customFormat="false" ht="15" hidden="false" customHeight="false" outlineLevel="0" collapsed="false">
      <c r="A256" s="8" t="s">
        <v>1030</v>
      </c>
      <c r="B256" s="8" t="s">
        <v>1031</v>
      </c>
      <c r="C256" s="8"/>
      <c r="D256" s="5" t="s">
        <v>1032</v>
      </c>
      <c r="E256" s="8" t="s">
        <v>973</v>
      </c>
      <c r="F256" s="9" t="n">
        <v>1</v>
      </c>
      <c r="G256" s="9" t="n">
        <v>0</v>
      </c>
      <c r="H256" s="9" t="n">
        <f aca="false">F256-G256</f>
        <v>1</v>
      </c>
      <c r="I256" s="9" t="n">
        <f aca="false">MAX(H256,0)</f>
        <v>1</v>
      </c>
      <c r="J256" s="10" t="n">
        <v>34.65</v>
      </c>
      <c r="K256" s="10" t="n">
        <v>0</v>
      </c>
      <c r="L256" s="11" t="n">
        <f aca="false">IFERROR(J256/F256,"")</f>
        <v>34.65</v>
      </c>
      <c r="M256" s="11" t="n">
        <v>34.65</v>
      </c>
      <c r="N256" s="11" t="n">
        <v>34.65</v>
      </c>
      <c r="O256" s="11" t="str">
        <f aca="false">IFERROR(K256/G256,"")</f>
        <v/>
      </c>
      <c r="P256" s="11"/>
      <c r="Q256" s="11"/>
      <c r="R256" s="12" t="str">
        <f aca="false">IF(F256=0,"NON VALUTABILE",IF(H256=0,"OK","ANOMALIA"))</f>
        <v>ANOMALIA</v>
      </c>
      <c r="S256" s="12" t="str">
        <f aca="false">IF(OR(F256=0,G256=0),"NON VALUTABILE",IF(P256&lt;=N256,"ANOMALIA","OK"))</f>
        <v>NON VALUTABILE</v>
      </c>
      <c r="T256" s="12" t="str">
        <f aca="false">IF(F256=0,"NON VALUTABILE",IF(OR(R256="ANOMALIA",S256="ANOMALIA"),"ANOMALIA","OK"))</f>
        <v>ANOMALIA</v>
      </c>
      <c r="U256" s="5" t="str">
        <f aca="false">IF(F256=0,"Scaricato ma non presente in questa fattura: puo venire da giacenza pregressa o da altro fornitore. Non conteggiato come anomalia.",IF(G256=0,"Acquistato e mai scaricato nel periodo. ","")&amp;IF(AND(G256&gt;0,H256&lt;&gt;0),"Quantita acquistata diversa da quantita scaricata. ","")&amp;IF(AND(G256&gt;0,P256&lt;=N256),"Almeno una vendita a prezzo pari o inferiore al costo di acquisto (confronta col. N con col. P). ",""))</f>
        <v>Acquistato e mai scaricato nel periodo. </v>
      </c>
      <c r="V256" s="5"/>
    </row>
    <row r="257" customFormat="false" ht="15" hidden="false" customHeight="false" outlineLevel="0" collapsed="false">
      <c r="A257" s="8" t="s">
        <v>1033</v>
      </c>
      <c r="B257" s="8" t="s">
        <v>1034</v>
      </c>
      <c r="C257" s="8"/>
      <c r="D257" s="5" t="s">
        <v>1035</v>
      </c>
      <c r="E257" s="8" t="s">
        <v>973</v>
      </c>
      <c r="F257" s="9" t="n">
        <v>1</v>
      </c>
      <c r="G257" s="9" t="n">
        <v>0</v>
      </c>
      <c r="H257" s="9" t="n">
        <f aca="false">F257-G257</f>
        <v>1</v>
      </c>
      <c r="I257" s="9" t="n">
        <f aca="false">MAX(H257,0)</f>
        <v>1</v>
      </c>
      <c r="J257" s="10" t="n">
        <v>19.88</v>
      </c>
      <c r="K257" s="10" t="n">
        <v>0</v>
      </c>
      <c r="L257" s="11" t="n">
        <f aca="false">IFERROR(J257/F257,"")</f>
        <v>19.88</v>
      </c>
      <c r="M257" s="11" t="n">
        <v>19.88</v>
      </c>
      <c r="N257" s="11" t="n">
        <v>19.88</v>
      </c>
      <c r="O257" s="11" t="str">
        <f aca="false">IFERROR(K257/G257,"")</f>
        <v/>
      </c>
      <c r="P257" s="11"/>
      <c r="Q257" s="11"/>
      <c r="R257" s="12" t="str">
        <f aca="false">IF(F257=0,"NON VALUTABILE",IF(H257=0,"OK","ANOMALIA"))</f>
        <v>ANOMALIA</v>
      </c>
      <c r="S257" s="12" t="str">
        <f aca="false">IF(OR(F257=0,G257=0),"NON VALUTABILE",IF(P257&lt;=N257,"ANOMALIA","OK"))</f>
        <v>NON VALUTABILE</v>
      </c>
      <c r="T257" s="12" t="str">
        <f aca="false">IF(F257=0,"NON VALUTABILE",IF(OR(R257="ANOMALIA",S257="ANOMALIA"),"ANOMALIA","OK"))</f>
        <v>ANOMALIA</v>
      </c>
      <c r="U257" s="5" t="str">
        <f aca="false">IF(F257=0,"Scaricato ma non presente in questa fattura: puo venire da giacenza pregressa o da altro fornitore. Non conteggiato come anomalia.",IF(G257=0,"Acquistato e mai scaricato nel periodo. ","")&amp;IF(AND(G257&gt;0,H257&lt;&gt;0),"Quantita acquistata diversa da quantita scaricata. ","")&amp;IF(AND(G257&gt;0,P257&lt;=N257),"Almeno una vendita a prezzo pari o inferiore al costo di acquisto (confronta col. N con col. P). ",""))</f>
        <v>Acquistato e mai scaricato nel periodo. </v>
      </c>
      <c r="V257" s="5"/>
    </row>
    <row r="258" customFormat="false" ht="15" hidden="false" customHeight="false" outlineLevel="0" collapsed="false">
      <c r="A258" s="8" t="s">
        <v>1036</v>
      </c>
      <c r="B258" s="8" t="s">
        <v>1037</v>
      </c>
      <c r="C258" s="8"/>
      <c r="D258" s="5" t="s">
        <v>1038</v>
      </c>
      <c r="E258" s="8" t="s">
        <v>973</v>
      </c>
      <c r="F258" s="9" t="n">
        <v>1</v>
      </c>
      <c r="G258" s="9" t="n">
        <v>0</v>
      </c>
      <c r="H258" s="9" t="n">
        <f aca="false">F258-G258</f>
        <v>1</v>
      </c>
      <c r="I258" s="9" t="n">
        <f aca="false">MAX(H258,0)</f>
        <v>1</v>
      </c>
      <c r="J258" s="10" t="n">
        <v>13.92</v>
      </c>
      <c r="K258" s="10" t="n">
        <v>0</v>
      </c>
      <c r="L258" s="11" t="n">
        <f aca="false">IFERROR(J258/F258,"")</f>
        <v>13.92</v>
      </c>
      <c r="M258" s="11" t="n">
        <v>13.92</v>
      </c>
      <c r="N258" s="11" t="n">
        <v>13.92</v>
      </c>
      <c r="O258" s="11" t="str">
        <f aca="false">IFERROR(K258/G258,"")</f>
        <v/>
      </c>
      <c r="P258" s="11"/>
      <c r="Q258" s="11"/>
      <c r="R258" s="12" t="str">
        <f aca="false">IF(F258=0,"NON VALUTABILE",IF(H258=0,"OK","ANOMALIA"))</f>
        <v>ANOMALIA</v>
      </c>
      <c r="S258" s="12" t="str">
        <f aca="false">IF(OR(F258=0,G258=0),"NON VALUTABILE",IF(P258&lt;=N258,"ANOMALIA","OK"))</f>
        <v>NON VALUTABILE</v>
      </c>
      <c r="T258" s="12" t="str">
        <f aca="false">IF(F258=0,"NON VALUTABILE",IF(OR(R258="ANOMALIA",S258="ANOMALIA"),"ANOMALIA","OK"))</f>
        <v>ANOMALIA</v>
      </c>
      <c r="U258" s="5" t="str">
        <f aca="false">IF(F258=0,"Scaricato ma non presente in questa fattura: puo venire da giacenza pregressa o da altro fornitore. Non conteggiato come anomalia.",IF(G258=0,"Acquistato e mai scaricato nel periodo. ","")&amp;IF(AND(G258&gt;0,H258&lt;&gt;0),"Quantita acquistata diversa da quantita scaricata. ","")&amp;IF(AND(G258&gt;0,P258&lt;=N258),"Almeno una vendita a prezzo pari o inferiore al costo di acquisto (confronta col. N con col. P). ",""))</f>
        <v>Acquistato e mai scaricato nel periodo. </v>
      </c>
      <c r="V258" s="5"/>
    </row>
    <row r="259" customFormat="false" ht="15" hidden="false" customHeight="false" outlineLevel="0" collapsed="false">
      <c r="A259" s="8" t="s">
        <v>1039</v>
      </c>
      <c r="B259" s="8" t="s">
        <v>1040</v>
      </c>
      <c r="C259" s="8"/>
      <c r="D259" s="5" t="s">
        <v>1041</v>
      </c>
      <c r="E259" s="8" t="s">
        <v>973</v>
      </c>
      <c r="F259" s="9" t="n">
        <v>1</v>
      </c>
      <c r="G259" s="9" t="n">
        <v>0</v>
      </c>
      <c r="H259" s="9" t="n">
        <f aca="false">F259-G259</f>
        <v>1</v>
      </c>
      <c r="I259" s="9" t="n">
        <f aca="false">MAX(H259,0)</f>
        <v>1</v>
      </c>
      <c r="J259" s="10" t="n">
        <v>21.1</v>
      </c>
      <c r="K259" s="10" t="n">
        <v>0</v>
      </c>
      <c r="L259" s="11" t="n">
        <f aca="false">IFERROR(J259/F259,"")</f>
        <v>21.1</v>
      </c>
      <c r="M259" s="11" t="n">
        <v>21.1</v>
      </c>
      <c r="N259" s="11" t="n">
        <v>21.1</v>
      </c>
      <c r="O259" s="11" t="str">
        <f aca="false">IFERROR(K259/G259,"")</f>
        <v/>
      </c>
      <c r="P259" s="11"/>
      <c r="Q259" s="11"/>
      <c r="R259" s="12" t="str">
        <f aca="false">IF(F259=0,"NON VALUTABILE",IF(H259=0,"OK","ANOMALIA"))</f>
        <v>ANOMALIA</v>
      </c>
      <c r="S259" s="12" t="str">
        <f aca="false">IF(OR(F259=0,G259=0),"NON VALUTABILE",IF(P259&lt;=N259,"ANOMALIA","OK"))</f>
        <v>NON VALUTABILE</v>
      </c>
      <c r="T259" s="12" t="str">
        <f aca="false">IF(F259=0,"NON VALUTABILE",IF(OR(R259="ANOMALIA",S259="ANOMALIA"),"ANOMALIA","OK"))</f>
        <v>ANOMALIA</v>
      </c>
      <c r="U259" s="5" t="str">
        <f aca="false">IF(F259=0,"Scaricato ma non presente in questa fattura: puo venire da giacenza pregressa o da altro fornitore. Non conteggiato come anomalia.",IF(G259=0,"Acquistato e mai scaricato nel periodo. ","")&amp;IF(AND(G259&gt;0,H259&lt;&gt;0),"Quantita acquistata diversa da quantita scaricata. ","")&amp;IF(AND(G259&gt;0,P259&lt;=N259),"Almeno una vendita a prezzo pari o inferiore al costo di acquisto (confronta col. N con col. P). ",""))</f>
        <v>Acquistato e mai scaricato nel periodo. </v>
      </c>
      <c r="V259" s="5"/>
    </row>
    <row r="260" customFormat="false" ht="15" hidden="false" customHeight="false" outlineLevel="0" collapsed="false">
      <c r="A260" s="8" t="s">
        <v>1042</v>
      </c>
      <c r="B260" s="8" t="s">
        <v>1043</v>
      </c>
      <c r="C260" s="8"/>
      <c r="D260" s="5" t="s">
        <v>1044</v>
      </c>
      <c r="E260" s="8" t="s">
        <v>973</v>
      </c>
      <c r="F260" s="9" t="n">
        <v>1</v>
      </c>
      <c r="G260" s="9" t="n">
        <v>0</v>
      </c>
      <c r="H260" s="9" t="n">
        <f aca="false">F260-G260</f>
        <v>1</v>
      </c>
      <c r="I260" s="9" t="n">
        <f aca="false">MAX(H260,0)</f>
        <v>1</v>
      </c>
      <c r="J260" s="10" t="n">
        <v>26.87</v>
      </c>
      <c r="K260" s="10" t="n">
        <v>0</v>
      </c>
      <c r="L260" s="11" t="n">
        <f aca="false">IFERROR(J260/F260,"")</f>
        <v>26.87</v>
      </c>
      <c r="M260" s="11" t="n">
        <v>26.87</v>
      </c>
      <c r="N260" s="11" t="n">
        <v>26.87</v>
      </c>
      <c r="O260" s="11" t="str">
        <f aca="false">IFERROR(K260/G260,"")</f>
        <v/>
      </c>
      <c r="P260" s="11"/>
      <c r="Q260" s="11"/>
      <c r="R260" s="12" t="str">
        <f aca="false">IF(F260=0,"NON VALUTABILE",IF(H260=0,"OK","ANOMALIA"))</f>
        <v>ANOMALIA</v>
      </c>
      <c r="S260" s="12" t="str">
        <f aca="false">IF(OR(F260=0,G260=0),"NON VALUTABILE",IF(P260&lt;=N260,"ANOMALIA","OK"))</f>
        <v>NON VALUTABILE</v>
      </c>
      <c r="T260" s="12" t="str">
        <f aca="false">IF(F260=0,"NON VALUTABILE",IF(OR(R260="ANOMALIA",S260="ANOMALIA"),"ANOMALIA","OK"))</f>
        <v>ANOMALIA</v>
      </c>
      <c r="U260" s="5" t="str">
        <f aca="false">IF(F260=0,"Scaricato ma non presente in questa fattura: puo venire da giacenza pregressa o da altro fornitore. Non conteggiato come anomalia.",IF(G260=0,"Acquistato e mai scaricato nel periodo. ","")&amp;IF(AND(G260&gt;0,H260&lt;&gt;0),"Quantita acquistata diversa da quantita scaricata. ","")&amp;IF(AND(G260&gt;0,P260&lt;=N260),"Almeno una vendita a prezzo pari o inferiore al costo di acquisto (confronta col. N con col. P). ",""))</f>
        <v>Acquistato e mai scaricato nel periodo. </v>
      </c>
      <c r="V260" s="5"/>
    </row>
    <row r="261" customFormat="false" ht="15" hidden="false" customHeight="false" outlineLevel="0" collapsed="false">
      <c r="A261" s="8" t="s">
        <v>1045</v>
      </c>
      <c r="B261" s="8" t="s">
        <v>1046</v>
      </c>
      <c r="C261" s="8"/>
      <c r="D261" s="5" t="s">
        <v>1047</v>
      </c>
      <c r="E261" s="8" t="s">
        <v>973</v>
      </c>
      <c r="F261" s="9" t="n">
        <v>1</v>
      </c>
      <c r="G261" s="9" t="n">
        <v>0</v>
      </c>
      <c r="H261" s="9" t="n">
        <f aca="false">F261-G261</f>
        <v>1</v>
      </c>
      <c r="I261" s="9" t="n">
        <f aca="false">MAX(H261,0)</f>
        <v>1</v>
      </c>
      <c r="J261" s="10" t="n">
        <v>63.46</v>
      </c>
      <c r="K261" s="10" t="n">
        <v>0</v>
      </c>
      <c r="L261" s="11" t="n">
        <f aca="false">IFERROR(J261/F261,"")</f>
        <v>63.46</v>
      </c>
      <c r="M261" s="11" t="n">
        <v>63.46</v>
      </c>
      <c r="N261" s="11" t="n">
        <v>63.46</v>
      </c>
      <c r="O261" s="11" t="str">
        <f aca="false">IFERROR(K261/G261,"")</f>
        <v/>
      </c>
      <c r="P261" s="11"/>
      <c r="Q261" s="11"/>
      <c r="R261" s="12" t="str">
        <f aca="false">IF(F261=0,"NON VALUTABILE",IF(H261=0,"OK","ANOMALIA"))</f>
        <v>ANOMALIA</v>
      </c>
      <c r="S261" s="12" t="str">
        <f aca="false">IF(OR(F261=0,G261=0),"NON VALUTABILE",IF(P261&lt;=N261,"ANOMALIA","OK"))</f>
        <v>NON VALUTABILE</v>
      </c>
      <c r="T261" s="12" t="str">
        <f aca="false">IF(F261=0,"NON VALUTABILE",IF(OR(R261="ANOMALIA",S261="ANOMALIA"),"ANOMALIA","OK"))</f>
        <v>ANOMALIA</v>
      </c>
      <c r="U261" s="5" t="str">
        <f aca="false">IF(F261=0,"Scaricato ma non presente in questa fattura: puo venire da giacenza pregressa o da altro fornitore. Non conteggiato come anomalia.",IF(G261=0,"Acquistato e mai scaricato nel periodo. ","")&amp;IF(AND(G261&gt;0,H261&lt;&gt;0),"Quantita acquistata diversa da quantita scaricata. ","")&amp;IF(AND(G261&gt;0,P261&lt;=N261),"Almeno una vendita a prezzo pari o inferiore al costo di acquisto (confronta col. N con col. P). ",""))</f>
        <v>Acquistato e mai scaricato nel periodo. </v>
      </c>
      <c r="V261" s="5"/>
    </row>
    <row r="262" customFormat="false" ht="15" hidden="false" customHeight="false" outlineLevel="0" collapsed="false">
      <c r="A262" s="8" t="s">
        <v>1048</v>
      </c>
      <c r="B262" s="8" t="s">
        <v>1049</v>
      </c>
      <c r="C262" s="8"/>
      <c r="D262" s="5" t="s">
        <v>1050</v>
      </c>
      <c r="E262" s="8" t="s">
        <v>973</v>
      </c>
      <c r="F262" s="9" t="n">
        <v>1</v>
      </c>
      <c r="G262" s="9" t="n">
        <v>0</v>
      </c>
      <c r="H262" s="9" t="n">
        <f aca="false">F262-G262</f>
        <v>1</v>
      </c>
      <c r="I262" s="9" t="n">
        <f aca="false">MAX(H262,0)</f>
        <v>1</v>
      </c>
      <c r="J262" s="10" t="n">
        <v>6.24</v>
      </c>
      <c r="K262" s="10" t="n">
        <v>0</v>
      </c>
      <c r="L262" s="11" t="n">
        <f aca="false">IFERROR(J262/F262,"")</f>
        <v>6.24</v>
      </c>
      <c r="M262" s="11" t="n">
        <v>6.24</v>
      </c>
      <c r="N262" s="11" t="n">
        <v>6.24</v>
      </c>
      <c r="O262" s="11" t="str">
        <f aca="false">IFERROR(K262/G262,"")</f>
        <v/>
      </c>
      <c r="P262" s="11"/>
      <c r="Q262" s="11"/>
      <c r="R262" s="12" t="str">
        <f aca="false">IF(F262=0,"NON VALUTABILE",IF(H262=0,"OK","ANOMALIA"))</f>
        <v>ANOMALIA</v>
      </c>
      <c r="S262" s="12" t="str">
        <f aca="false">IF(OR(F262=0,G262=0),"NON VALUTABILE",IF(P262&lt;=N262,"ANOMALIA","OK"))</f>
        <v>NON VALUTABILE</v>
      </c>
      <c r="T262" s="12" t="str">
        <f aca="false">IF(F262=0,"NON VALUTABILE",IF(OR(R262="ANOMALIA",S262="ANOMALIA"),"ANOMALIA","OK"))</f>
        <v>ANOMALIA</v>
      </c>
      <c r="U262" s="5" t="str">
        <f aca="false">IF(F262=0,"Scaricato ma non presente in questa fattura: puo venire da giacenza pregressa o da altro fornitore. Non conteggiato come anomalia.",IF(G262=0,"Acquistato e mai scaricato nel periodo. ","")&amp;IF(AND(G262&gt;0,H262&lt;&gt;0),"Quantita acquistata diversa da quantita scaricata. ","")&amp;IF(AND(G262&gt;0,P262&lt;=N262),"Almeno una vendita a prezzo pari o inferiore al costo di acquisto (confronta col. N con col. P). ",""))</f>
        <v>Acquistato e mai scaricato nel periodo. </v>
      </c>
      <c r="V262" s="5"/>
    </row>
    <row r="263" customFormat="false" ht="23.85" hidden="false" customHeight="false" outlineLevel="0" collapsed="false">
      <c r="A263" s="8" t="s">
        <v>1051</v>
      </c>
      <c r="B263" s="8" t="s">
        <v>1052</v>
      </c>
      <c r="C263" s="8"/>
      <c r="D263" s="5" t="s">
        <v>1053</v>
      </c>
      <c r="E263" s="8" t="s">
        <v>973</v>
      </c>
      <c r="F263" s="9" t="n">
        <v>1</v>
      </c>
      <c r="G263" s="9" t="n">
        <v>0</v>
      </c>
      <c r="H263" s="9" t="n">
        <f aca="false">F263-G263</f>
        <v>1</v>
      </c>
      <c r="I263" s="9" t="n">
        <f aca="false">MAX(H263,0)</f>
        <v>1</v>
      </c>
      <c r="J263" s="10" t="n">
        <v>6.6</v>
      </c>
      <c r="K263" s="10" t="n">
        <v>0</v>
      </c>
      <c r="L263" s="11" t="n">
        <f aca="false">IFERROR(J263/F263,"")</f>
        <v>6.6</v>
      </c>
      <c r="M263" s="11" t="n">
        <v>6.6</v>
      </c>
      <c r="N263" s="11" t="n">
        <v>6.6</v>
      </c>
      <c r="O263" s="11" t="str">
        <f aca="false">IFERROR(K263/G263,"")</f>
        <v/>
      </c>
      <c r="P263" s="11"/>
      <c r="Q263" s="11"/>
      <c r="R263" s="12" t="str">
        <f aca="false">IF(F263=0,"NON VALUTABILE",IF(H263=0,"OK","ANOMALIA"))</f>
        <v>ANOMALIA</v>
      </c>
      <c r="S263" s="12" t="str">
        <f aca="false">IF(OR(F263=0,G263=0),"NON VALUTABILE",IF(P263&lt;=N263,"ANOMALIA","OK"))</f>
        <v>NON VALUTABILE</v>
      </c>
      <c r="T263" s="12" t="str">
        <f aca="false">IF(F263=0,"NON VALUTABILE",IF(OR(R263="ANOMALIA",S263="ANOMALIA"),"ANOMALIA","OK"))</f>
        <v>ANOMALIA</v>
      </c>
      <c r="U263" s="5" t="str">
        <f aca="false">IF(F263=0,"Scaricato ma non presente in questa fattura: puo venire da giacenza pregressa o da altro fornitore. Non conteggiato come anomalia.",IF(G263=0,"Acquistato e mai scaricato nel periodo. ","")&amp;IF(AND(G263&gt;0,H263&lt;&gt;0),"Quantita acquistata diversa da quantita scaricata. ","")&amp;IF(AND(G263&gt;0,P263&lt;=N263),"Almeno una vendita a prezzo pari o inferiore al costo di acquisto (confronta col. N con col. P). ",""))</f>
        <v>Acquistato e mai scaricato nel periodo. </v>
      </c>
      <c r="V263" s="5"/>
    </row>
    <row r="264" customFormat="false" ht="15" hidden="false" customHeight="false" outlineLevel="0" collapsed="false">
      <c r="A264" s="8" t="s">
        <v>1054</v>
      </c>
      <c r="B264" s="8" t="s">
        <v>1055</v>
      </c>
      <c r="C264" s="8"/>
      <c r="D264" s="5" t="s">
        <v>1056</v>
      </c>
      <c r="E264" s="8" t="s">
        <v>973</v>
      </c>
      <c r="F264" s="9" t="n">
        <v>3</v>
      </c>
      <c r="G264" s="9" t="n">
        <v>0</v>
      </c>
      <c r="H264" s="9" t="n">
        <f aca="false">F264-G264</f>
        <v>3</v>
      </c>
      <c r="I264" s="9" t="n">
        <f aca="false">MAX(H264,0)</f>
        <v>3</v>
      </c>
      <c r="J264" s="10" t="n">
        <v>6.64</v>
      </c>
      <c r="K264" s="10" t="n">
        <v>0</v>
      </c>
      <c r="L264" s="11" t="n">
        <f aca="false">IFERROR(J264/F264,"")</f>
        <v>2.21333333333333</v>
      </c>
      <c r="M264" s="11" t="n">
        <v>2.21333333333333</v>
      </c>
      <c r="N264" s="11" t="n">
        <v>2.21333333333333</v>
      </c>
      <c r="O264" s="11" t="str">
        <f aca="false">IFERROR(K264/G264,"")</f>
        <v/>
      </c>
      <c r="P264" s="11"/>
      <c r="Q264" s="11"/>
      <c r="R264" s="12" t="str">
        <f aca="false">IF(F264=0,"NON VALUTABILE",IF(H264=0,"OK","ANOMALIA"))</f>
        <v>ANOMALIA</v>
      </c>
      <c r="S264" s="12" t="str">
        <f aca="false">IF(OR(F264=0,G264=0),"NON VALUTABILE",IF(P264&lt;=N264,"ANOMALIA","OK"))</f>
        <v>NON VALUTABILE</v>
      </c>
      <c r="T264" s="12" t="str">
        <f aca="false">IF(F264=0,"NON VALUTABILE",IF(OR(R264="ANOMALIA",S264="ANOMALIA"),"ANOMALIA","OK"))</f>
        <v>ANOMALIA</v>
      </c>
      <c r="U264" s="5" t="str">
        <f aca="false">IF(F264=0,"Scaricato ma non presente in questa fattura: puo venire da giacenza pregressa o da altro fornitore. Non conteggiato come anomalia.",IF(G264=0,"Acquistato e mai scaricato nel periodo. ","")&amp;IF(AND(G264&gt;0,H264&lt;&gt;0),"Quantita acquistata diversa da quantita scaricata. ","")&amp;IF(AND(G264&gt;0,P264&lt;=N264),"Almeno una vendita a prezzo pari o inferiore al costo di acquisto (confronta col. N con col. P). ",""))</f>
        <v>Acquistato e mai scaricato nel periodo. </v>
      </c>
      <c r="V264" s="5"/>
    </row>
    <row r="265" customFormat="false" ht="15" hidden="false" customHeight="false" outlineLevel="0" collapsed="false">
      <c r="A265" s="8" t="s">
        <v>1057</v>
      </c>
      <c r="B265" s="8" t="s">
        <v>1058</v>
      </c>
      <c r="C265" s="8"/>
      <c r="D265" s="5" t="s">
        <v>1059</v>
      </c>
      <c r="E265" s="8" t="s">
        <v>973</v>
      </c>
      <c r="F265" s="9" t="n">
        <v>2</v>
      </c>
      <c r="G265" s="9" t="n">
        <v>0</v>
      </c>
      <c r="H265" s="9" t="n">
        <f aca="false">F265-G265</f>
        <v>2</v>
      </c>
      <c r="I265" s="9" t="n">
        <f aca="false">MAX(H265,0)</f>
        <v>2</v>
      </c>
      <c r="J265" s="10" t="n">
        <v>9.89</v>
      </c>
      <c r="K265" s="10" t="n">
        <v>0</v>
      </c>
      <c r="L265" s="11" t="n">
        <f aca="false">IFERROR(J265/F265,"")</f>
        <v>4.945</v>
      </c>
      <c r="M265" s="11" t="n">
        <v>4.945</v>
      </c>
      <c r="N265" s="11" t="n">
        <v>4.945</v>
      </c>
      <c r="O265" s="11" t="str">
        <f aca="false">IFERROR(K265/G265,"")</f>
        <v/>
      </c>
      <c r="P265" s="11"/>
      <c r="Q265" s="11"/>
      <c r="R265" s="12" t="str">
        <f aca="false">IF(F265=0,"NON VALUTABILE",IF(H265=0,"OK","ANOMALIA"))</f>
        <v>ANOMALIA</v>
      </c>
      <c r="S265" s="12" t="str">
        <f aca="false">IF(OR(F265=0,G265=0),"NON VALUTABILE",IF(P265&lt;=N265,"ANOMALIA","OK"))</f>
        <v>NON VALUTABILE</v>
      </c>
      <c r="T265" s="12" t="str">
        <f aca="false">IF(F265=0,"NON VALUTABILE",IF(OR(R265="ANOMALIA",S265="ANOMALIA"),"ANOMALIA","OK"))</f>
        <v>ANOMALIA</v>
      </c>
      <c r="U265" s="5" t="str">
        <f aca="false">IF(F265=0,"Scaricato ma non presente in questa fattura: puo venire da giacenza pregressa o da altro fornitore. Non conteggiato come anomalia.",IF(G265=0,"Acquistato e mai scaricato nel periodo. ","")&amp;IF(AND(G265&gt;0,H265&lt;&gt;0),"Quantita acquistata diversa da quantita scaricata. ","")&amp;IF(AND(G265&gt;0,P265&lt;=N265),"Almeno una vendita a prezzo pari o inferiore al costo di acquisto (confronta col. N con col. P). ",""))</f>
        <v>Acquistato e mai scaricato nel periodo. </v>
      </c>
      <c r="V265" s="5"/>
    </row>
    <row r="266" customFormat="false" ht="15" hidden="false" customHeight="false" outlineLevel="0" collapsed="false">
      <c r="A266" s="8" t="s">
        <v>1060</v>
      </c>
      <c r="B266" s="8" t="s">
        <v>1061</v>
      </c>
      <c r="C266" s="8"/>
      <c r="D266" s="5" t="s">
        <v>1062</v>
      </c>
      <c r="E266" s="8" t="s">
        <v>973</v>
      </c>
      <c r="F266" s="9" t="n">
        <v>2</v>
      </c>
      <c r="G266" s="9" t="n">
        <v>0</v>
      </c>
      <c r="H266" s="9" t="n">
        <f aca="false">F266-G266</f>
        <v>2</v>
      </c>
      <c r="I266" s="9" t="n">
        <f aca="false">MAX(H266,0)</f>
        <v>2</v>
      </c>
      <c r="J266" s="10" t="n">
        <v>9.72</v>
      </c>
      <c r="K266" s="10" t="n">
        <v>0</v>
      </c>
      <c r="L266" s="11" t="n">
        <f aca="false">IFERROR(J266/F266,"")</f>
        <v>4.86</v>
      </c>
      <c r="M266" s="11" t="n">
        <v>4.86</v>
      </c>
      <c r="N266" s="11" t="n">
        <v>4.86</v>
      </c>
      <c r="O266" s="11" t="str">
        <f aca="false">IFERROR(K266/G266,"")</f>
        <v/>
      </c>
      <c r="P266" s="11"/>
      <c r="Q266" s="11"/>
      <c r="R266" s="12" t="str">
        <f aca="false">IF(F266=0,"NON VALUTABILE",IF(H266=0,"OK","ANOMALIA"))</f>
        <v>ANOMALIA</v>
      </c>
      <c r="S266" s="12" t="str">
        <f aca="false">IF(OR(F266=0,G266=0),"NON VALUTABILE",IF(P266&lt;=N266,"ANOMALIA","OK"))</f>
        <v>NON VALUTABILE</v>
      </c>
      <c r="T266" s="12" t="str">
        <f aca="false">IF(F266=0,"NON VALUTABILE",IF(OR(R266="ANOMALIA",S266="ANOMALIA"),"ANOMALIA","OK"))</f>
        <v>ANOMALIA</v>
      </c>
      <c r="U266" s="5" t="str">
        <f aca="false">IF(F266=0,"Scaricato ma non presente in questa fattura: puo venire da giacenza pregressa o da altro fornitore. Non conteggiato come anomalia.",IF(G266=0,"Acquistato e mai scaricato nel periodo. ","")&amp;IF(AND(G266&gt;0,H266&lt;&gt;0),"Quantita acquistata diversa da quantita scaricata. ","")&amp;IF(AND(G266&gt;0,P266&lt;=N266),"Almeno una vendita a prezzo pari o inferiore al costo di acquisto (confronta col. N con col. P). ",""))</f>
        <v>Acquistato e mai scaricato nel periodo. </v>
      </c>
      <c r="V266" s="5"/>
    </row>
    <row r="267" customFormat="false" ht="23.85" hidden="false" customHeight="false" outlineLevel="0" collapsed="false">
      <c r="A267" s="8" t="s">
        <v>1063</v>
      </c>
      <c r="B267" s="8" t="s">
        <v>1064</v>
      </c>
      <c r="C267" s="8"/>
      <c r="D267" s="5" t="s">
        <v>1065</v>
      </c>
      <c r="E267" s="8" t="s">
        <v>973</v>
      </c>
      <c r="F267" s="9" t="n">
        <v>1</v>
      </c>
      <c r="G267" s="9" t="n">
        <v>0</v>
      </c>
      <c r="H267" s="9" t="n">
        <f aca="false">F267-G267</f>
        <v>1</v>
      </c>
      <c r="I267" s="9" t="n">
        <f aca="false">MAX(H267,0)</f>
        <v>1</v>
      </c>
      <c r="J267" s="10" t="n">
        <v>4.07</v>
      </c>
      <c r="K267" s="10" t="n">
        <v>0</v>
      </c>
      <c r="L267" s="11" t="n">
        <f aca="false">IFERROR(J267/F267,"")</f>
        <v>4.07</v>
      </c>
      <c r="M267" s="11" t="n">
        <v>4.07</v>
      </c>
      <c r="N267" s="11" t="n">
        <v>4.07</v>
      </c>
      <c r="O267" s="11" t="str">
        <f aca="false">IFERROR(K267/G267,"")</f>
        <v/>
      </c>
      <c r="P267" s="11"/>
      <c r="Q267" s="11"/>
      <c r="R267" s="12" t="str">
        <f aca="false">IF(F267=0,"NON VALUTABILE",IF(H267=0,"OK","ANOMALIA"))</f>
        <v>ANOMALIA</v>
      </c>
      <c r="S267" s="12" t="str">
        <f aca="false">IF(OR(F267=0,G267=0),"NON VALUTABILE",IF(P267&lt;=N267,"ANOMALIA","OK"))</f>
        <v>NON VALUTABILE</v>
      </c>
      <c r="T267" s="12" t="str">
        <f aca="false">IF(F267=0,"NON VALUTABILE",IF(OR(R267="ANOMALIA",S267="ANOMALIA"),"ANOMALIA","OK"))</f>
        <v>ANOMALIA</v>
      </c>
      <c r="U267" s="5" t="str">
        <f aca="false">IF(F267=0,"Scaricato ma non presente in questa fattura: puo venire da giacenza pregressa o da altro fornitore. Non conteggiato come anomalia.",IF(G267=0,"Acquistato e mai scaricato nel periodo. ","")&amp;IF(AND(G267&gt;0,H267&lt;&gt;0),"Quantita acquistata diversa da quantita scaricata. ","")&amp;IF(AND(G267&gt;0,P267&lt;=N267),"Almeno una vendita a prezzo pari o inferiore al costo di acquisto (confronta col. N con col. P). ",""))</f>
        <v>Acquistato e mai scaricato nel periodo. </v>
      </c>
      <c r="V267" s="5"/>
    </row>
    <row r="268" customFormat="false" ht="15" hidden="false" customHeight="false" outlineLevel="0" collapsed="false">
      <c r="A268" s="8" t="s">
        <v>1066</v>
      </c>
      <c r="B268" s="8" t="s">
        <v>1067</v>
      </c>
      <c r="C268" s="8"/>
      <c r="D268" s="5" t="s">
        <v>1068</v>
      </c>
      <c r="E268" s="8" t="s">
        <v>973</v>
      </c>
      <c r="F268" s="9" t="n">
        <v>1</v>
      </c>
      <c r="G268" s="9" t="n">
        <v>0</v>
      </c>
      <c r="H268" s="9" t="n">
        <f aca="false">F268-G268</f>
        <v>1</v>
      </c>
      <c r="I268" s="9" t="n">
        <f aca="false">MAX(H268,0)</f>
        <v>1</v>
      </c>
      <c r="J268" s="10" t="n">
        <v>4.54</v>
      </c>
      <c r="K268" s="10" t="n">
        <v>0</v>
      </c>
      <c r="L268" s="11" t="n">
        <f aca="false">IFERROR(J268/F268,"")</f>
        <v>4.54</v>
      </c>
      <c r="M268" s="11" t="n">
        <v>4.54</v>
      </c>
      <c r="N268" s="11" t="n">
        <v>4.54</v>
      </c>
      <c r="O268" s="11" t="str">
        <f aca="false">IFERROR(K268/G268,"")</f>
        <v/>
      </c>
      <c r="P268" s="11"/>
      <c r="Q268" s="11"/>
      <c r="R268" s="12" t="str">
        <f aca="false">IF(F268=0,"NON VALUTABILE",IF(H268=0,"OK","ANOMALIA"))</f>
        <v>ANOMALIA</v>
      </c>
      <c r="S268" s="12" t="str">
        <f aca="false">IF(OR(F268=0,G268=0),"NON VALUTABILE",IF(P268&lt;=N268,"ANOMALIA","OK"))</f>
        <v>NON VALUTABILE</v>
      </c>
      <c r="T268" s="12" t="str">
        <f aca="false">IF(F268=0,"NON VALUTABILE",IF(OR(R268="ANOMALIA",S268="ANOMALIA"),"ANOMALIA","OK"))</f>
        <v>ANOMALIA</v>
      </c>
      <c r="U268" s="5" t="str">
        <f aca="false">IF(F268=0,"Scaricato ma non presente in questa fattura: puo venire da giacenza pregressa o da altro fornitore. Non conteggiato come anomalia.",IF(G268=0,"Acquistato e mai scaricato nel periodo. ","")&amp;IF(AND(G268&gt;0,H268&lt;&gt;0),"Quantita acquistata diversa da quantita scaricata. ","")&amp;IF(AND(G268&gt;0,P268&lt;=N268),"Almeno una vendita a prezzo pari o inferiore al costo di acquisto (confronta col. N con col. P). ",""))</f>
        <v>Acquistato e mai scaricato nel periodo. </v>
      </c>
      <c r="V268" s="5"/>
    </row>
    <row r="269" customFormat="false" ht="23.85" hidden="false" customHeight="false" outlineLevel="0" collapsed="false">
      <c r="A269" s="8" t="s">
        <v>1069</v>
      </c>
      <c r="B269" s="8" t="s">
        <v>1070</v>
      </c>
      <c r="C269" s="8"/>
      <c r="D269" s="5" t="s">
        <v>1071</v>
      </c>
      <c r="E269" s="8" t="s">
        <v>973</v>
      </c>
      <c r="F269" s="9" t="n">
        <v>1</v>
      </c>
      <c r="G269" s="9" t="n">
        <v>0</v>
      </c>
      <c r="H269" s="9" t="n">
        <f aca="false">F269-G269</f>
        <v>1</v>
      </c>
      <c r="I269" s="9" t="n">
        <f aca="false">MAX(H269,0)</f>
        <v>1</v>
      </c>
      <c r="J269" s="10" t="n">
        <v>3.36</v>
      </c>
      <c r="K269" s="10" t="n">
        <v>0</v>
      </c>
      <c r="L269" s="11" t="n">
        <f aca="false">IFERROR(J269/F269,"")</f>
        <v>3.36</v>
      </c>
      <c r="M269" s="11" t="n">
        <v>3.36</v>
      </c>
      <c r="N269" s="11" t="n">
        <v>3.36</v>
      </c>
      <c r="O269" s="11" t="str">
        <f aca="false">IFERROR(K269/G269,"")</f>
        <v/>
      </c>
      <c r="P269" s="11"/>
      <c r="Q269" s="11"/>
      <c r="R269" s="12" t="str">
        <f aca="false">IF(F269=0,"NON VALUTABILE",IF(H269=0,"OK","ANOMALIA"))</f>
        <v>ANOMALIA</v>
      </c>
      <c r="S269" s="12" t="str">
        <f aca="false">IF(OR(F269=0,G269=0),"NON VALUTABILE",IF(P269&lt;=N269,"ANOMALIA","OK"))</f>
        <v>NON VALUTABILE</v>
      </c>
      <c r="T269" s="12" t="str">
        <f aca="false">IF(F269=0,"NON VALUTABILE",IF(OR(R269="ANOMALIA",S269="ANOMALIA"),"ANOMALIA","OK"))</f>
        <v>ANOMALIA</v>
      </c>
      <c r="U269" s="5" t="str">
        <f aca="false">IF(F269=0,"Scaricato ma non presente in questa fattura: puo venire da giacenza pregressa o da altro fornitore. Non conteggiato come anomalia.",IF(G269=0,"Acquistato e mai scaricato nel periodo. ","")&amp;IF(AND(G269&gt;0,H269&lt;&gt;0),"Quantita acquistata diversa da quantita scaricata. ","")&amp;IF(AND(G269&gt;0,P269&lt;=N269),"Almeno una vendita a prezzo pari o inferiore al costo di acquisto (confronta col. N con col. P). ",""))</f>
        <v>Acquistato e mai scaricato nel periodo. </v>
      </c>
      <c r="V269" s="5"/>
    </row>
    <row r="270" customFormat="false" ht="15" hidden="false" customHeight="false" outlineLevel="0" collapsed="false">
      <c r="A270" s="8" t="s">
        <v>1072</v>
      </c>
      <c r="B270" s="8" t="s">
        <v>1073</v>
      </c>
      <c r="C270" s="8"/>
      <c r="D270" s="5" t="s">
        <v>1074</v>
      </c>
      <c r="E270" s="8" t="s">
        <v>973</v>
      </c>
      <c r="F270" s="9" t="n">
        <v>1</v>
      </c>
      <c r="G270" s="9" t="n">
        <v>0</v>
      </c>
      <c r="H270" s="9" t="n">
        <f aca="false">F270-G270</f>
        <v>1</v>
      </c>
      <c r="I270" s="9" t="n">
        <f aca="false">MAX(H270,0)</f>
        <v>1</v>
      </c>
      <c r="J270" s="10" t="n">
        <v>1.78</v>
      </c>
      <c r="K270" s="10" t="n">
        <v>0</v>
      </c>
      <c r="L270" s="11" t="n">
        <f aca="false">IFERROR(J270/F270,"")</f>
        <v>1.78</v>
      </c>
      <c r="M270" s="11" t="n">
        <v>1.78</v>
      </c>
      <c r="N270" s="11" t="n">
        <v>1.78</v>
      </c>
      <c r="O270" s="11" t="str">
        <f aca="false">IFERROR(K270/G270,"")</f>
        <v/>
      </c>
      <c r="P270" s="11"/>
      <c r="Q270" s="11"/>
      <c r="R270" s="12" t="str">
        <f aca="false">IF(F270=0,"NON VALUTABILE",IF(H270=0,"OK","ANOMALIA"))</f>
        <v>ANOMALIA</v>
      </c>
      <c r="S270" s="12" t="str">
        <f aca="false">IF(OR(F270=0,G270=0),"NON VALUTABILE",IF(P270&lt;=N270,"ANOMALIA","OK"))</f>
        <v>NON VALUTABILE</v>
      </c>
      <c r="T270" s="12" t="str">
        <f aca="false">IF(F270=0,"NON VALUTABILE",IF(OR(R270="ANOMALIA",S270="ANOMALIA"),"ANOMALIA","OK"))</f>
        <v>ANOMALIA</v>
      </c>
      <c r="U270" s="5" t="str">
        <f aca="false">IF(F270=0,"Scaricato ma non presente in questa fattura: puo venire da giacenza pregressa o da altro fornitore. Non conteggiato come anomalia.",IF(G270=0,"Acquistato e mai scaricato nel periodo. ","")&amp;IF(AND(G270&gt;0,H270&lt;&gt;0),"Quantita acquistata diversa da quantita scaricata. ","")&amp;IF(AND(G270&gt;0,P270&lt;=N270),"Almeno una vendita a prezzo pari o inferiore al costo di acquisto (confronta col. N con col. P). ",""))</f>
        <v>Acquistato e mai scaricato nel periodo. </v>
      </c>
      <c r="V270" s="5"/>
    </row>
    <row r="271" customFormat="false" ht="15" hidden="false" customHeight="false" outlineLevel="0" collapsed="false">
      <c r="A271" s="8" t="s">
        <v>1075</v>
      </c>
      <c r="B271" s="8" t="s">
        <v>1076</v>
      </c>
      <c r="C271" s="8"/>
      <c r="D271" s="5" t="s">
        <v>1077</v>
      </c>
      <c r="E271" s="8" t="s">
        <v>973</v>
      </c>
      <c r="F271" s="9" t="n">
        <v>1</v>
      </c>
      <c r="G271" s="9" t="n">
        <v>0</v>
      </c>
      <c r="H271" s="9" t="n">
        <f aca="false">F271-G271</f>
        <v>1</v>
      </c>
      <c r="I271" s="9" t="n">
        <f aca="false">MAX(H271,0)</f>
        <v>1</v>
      </c>
      <c r="J271" s="10" t="n">
        <v>1.84</v>
      </c>
      <c r="K271" s="10" t="n">
        <v>0</v>
      </c>
      <c r="L271" s="11" t="n">
        <f aca="false">IFERROR(J271/F271,"")</f>
        <v>1.84</v>
      </c>
      <c r="M271" s="11" t="n">
        <v>1.84</v>
      </c>
      <c r="N271" s="11" t="n">
        <v>1.84</v>
      </c>
      <c r="O271" s="11" t="str">
        <f aca="false">IFERROR(K271/G271,"")</f>
        <v/>
      </c>
      <c r="P271" s="11"/>
      <c r="Q271" s="11"/>
      <c r="R271" s="12" t="str">
        <f aca="false">IF(F271=0,"NON VALUTABILE",IF(H271=0,"OK","ANOMALIA"))</f>
        <v>ANOMALIA</v>
      </c>
      <c r="S271" s="12" t="str">
        <f aca="false">IF(OR(F271=0,G271=0),"NON VALUTABILE",IF(P271&lt;=N271,"ANOMALIA","OK"))</f>
        <v>NON VALUTABILE</v>
      </c>
      <c r="T271" s="12" t="str">
        <f aca="false">IF(F271=0,"NON VALUTABILE",IF(OR(R271="ANOMALIA",S271="ANOMALIA"),"ANOMALIA","OK"))</f>
        <v>ANOMALIA</v>
      </c>
      <c r="U271" s="5" t="str">
        <f aca="false">IF(F271=0,"Scaricato ma non presente in questa fattura: puo venire da giacenza pregressa o da altro fornitore. Non conteggiato come anomalia.",IF(G271=0,"Acquistato e mai scaricato nel periodo. ","")&amp;IF(AND(G271&gt;0,H271&lt;&gt;0),"Quantita acquistata diversa da quantita scaricata. ","")&amp;IF(AND(G271&gt;0,P271&lt;=N271),"Almeno una vendita a prezzo pari o inferiore al costo di acquisto (confronta col. N con col. P). ",""))</f>
        <v>Acquistato e mai scaricato nel periodo. </v>
      </c>
      <c r="V271" s="5"/>
    </row>
    <row r="272" customFormat="false" ht="15" hidden="false" customHeight="false" outlineLevel="0" collapsed="false">
      <c r="A272" s="8" t="s">
        <v>1078</v>
      </c>
      <c r="B272" s="8" t="s">
        <v>1079</v>
      </c>
      <c r="C272" s="8"/>
      <c r="D272" s="5" t="s">
        <v>1080</v>
      </c>
      <c r="E272" s="8" t="s">
        <v>973</v>
      </c>
      <c r="F272" s="9" t="n">
        <v>1</v>
      </c>
      <c r="G272" s="9" t="n">
        <v>0</v>
      </c>
      <c r="H272" s="9" t="n">
        <f aca="false">F272-G272</f>
        <v>1</v>
      </c>
      <c r="I272" s="9" t="n">
        <f aca="false">MAX(H272,0)</f>
        <v>1</v>
      </c>
      <c r="J272" s="10" t="n">
        <v>8.6</v>
      </c>
      <c r="K272" s="10" t="n">
        <v>0</v>
      </c>
      <c r="L272" s="11" t="n">
        <f aca="false">IFERROR(J272/F272,"")</f>
        <v>8.6</v>
      </c>
      <c r="M272" s="11" t="n">
        <v>8.6</v>
      </c>
      <c r="N272" s="11" t="n">
        <v>8.6</v>
      </c>
      <c r="O272" s="11" t="str">
        <f aca="false">IFERROR(K272/G272,"")</f>
        <v/>
      </c>
      <c r="P272" s="11"/>
      <c r="Q272" s="11"/>
      <c r="R272" s="12" t="str">
        <f aca="false">IF(F272=0,"NON VALUTABILE",IF(H272=0,"OK","ANOMALIA"))</f>
        <v>ANOMALIA</v>
      </c>
      <c r="S272" s="12" t="str">
        <f aca="false">IF(OR(F272=0,G272=0),"NON VALUTABILE",IF(P272&lt;=N272,"ANOMALIA","OK"))</f>
        <v>NON VALUTABILE</v>
      </c>
      <c r="T272" s="12" t="str">
        <f aca="false">IF(F272=0,"NON VALUTABILE",IF(OR(R272="ANOMALIA",S272="ANOMALIA"),"ANOMALIA","OK"))</f>
        <v>ANOMALIA</v>
      </c>
      <c r="U272" s="5" t="str">
        <f aca="false">IF(F272=0,"Scaricato ma non presente in questa fattura: puo venire da giacenza pregressa o da altro fornitore. Non conteggiato come anomalia.",IF(G272=0,"Acquistato e mai scaricato nel periodo. ","")&amp;IF(AND(G272&gt;0,H272&lt;&gt;0),"Quantita acquistata diversa da quantita scaricata. ","")&amp;IF(AND(G272&gt;0,P272&lt;=N272),"Almeno una vendita a prezzo pari o inferiore al costo di acquisto (confronta col. N con col. P). ",""))</f>
        <v>Acquistato e mai scaricato nel periodo. </v>
      </c>
      <c r="V272" s="5"/>
    </row>
    <row r="273" customFormat="false" ht="15" hidden="false" customHeight="false" outlineLevel="0" collapsed="false">
      <c r="A273" s="8" t="s">
        <v>1081</v>
      </c>
      <c r="B273" s="8" t="s">
        <v>1082</v>
      </c>
      <c r="C273" s="8"/>
      <c r="D273" s="5" t="s">
        <v>1050</v>
      </c>
      <c r="E273" s="8" t="s">
        <v>973</v>
      </c>
      <c r="F273" s="9" t="n">
        <v>1</v>
      </c>
      <c r="G273" s="9" t="n">
        <v>0</v>
      </c>
      <c r="H273" s="9" t="n">
        <f aca="false">F273-G273</f>
        <v>1</v>
      </c>
      <c r="I273" s="9" t="n">
        <f aca="false">MAX(H273,0)</f>
        <v>1</v>
      </c>
      <c r="J273" s="10" t="n">
        <v>4.99</v>
      </c>
      <c r="K273" s="10" t="n">
        <v>0</v>
      </c>
      <c r="L273" s="11" t="n">
        <f aca="false">IFERROR(J273/F273,"")</f>
        <v>4.99</v>
      </c>
      <c r="M273" s="11" t="n">
        <v>4.99</v>
      </c>
      <c r="N273" s="11" t="n">
        <v>4.99</v>
      </c>
      <c r="O273" s="11" t="str">
        <f aca="false">IFERROR(K273/G273,"")</f>
        <v/>
      </c>
      <c r="P273" s="11"/>
      <c r="Q273" s="11"/>
      <c r="R273" s="12" t="str">
        <f aca="false">IF(F273=0,"NON VALUTABILE",IF(H273=0,"OK","ANOMALIA"))</f>
        <v>ANOMALIA</v>
      </c>
      <c r="S273" s="12" t="str">
        <f aca="false">IF(OR(F273=0,G273=0),"NON VALUTABILE",IF(P273&lt;=N273,"ANOMALIA","OK"))</f>
        <v>NON VALUTABILE</v>
      </c>
      <c r="T273" s="12" t="str">
        <f aca="false">IF(F273=0,"NON VALUTABILE",IF(OR(R273="ANOMALIA",S273="ANOMALIA"),"ANOMALIA","OK"))</f>
        <v>ANOMALIA</v>
      </c>
      <c r="U273" s="5" t="str">
        <f aca="false">IF(F273=0,"Scaricato ma non presente in questa fattura: puo venire da giacenza pregressa o da altro fornitore. Non conteggiato come anomalia.",IF(G273=0,"Acquistato e mai scaricato nel periodo. ","")&amp;IF(AND(G273&gt;0,H273&lt;&gt;0),"Quantita acquistata diversa da quantita scaricata. ","")&amp;IF(AND(G273&gt;0,P273&lt;=N273),"Almeno una vendita a prezzo pari o inferiore al costo di acquisto (confronta col. N con col. P). ",""))</f>
        <v>Acquistato e mai scaricato nel periodo. </v>
      </c>
      <c r="V273" s="5"/>
    </row>
    <row r="274" customFormat="false" ht="15" hidden="false" customHeight="false" outlineLevel="0" collapsed="false">
      <c r="A274" s="8" t="s">
        <v>1083</v>
      </c>
      <c r="B274" s="8" t="s">
        <v>1084</v>
      </c>
      <c r="C274" s="8"/>
      <c r="D274" s="5" t="s">
        <v>1085</v>
      </c>
      <c r="E274" s="8" t="s">
        <v>973</v>
      </c>
      <c r="F274" s="9" t="n">
        <v>1</v>
      </c>
      <c r="G274" s="9" t="n">
        <v>0</v>
      </c>
      <c r="H274" s="9" t="n">
        <f aca="false">F274-G274</f>
        <v>1</v>
      </c>
      <c r="I274" s="9" t="n">
        <f aca="false">MAX(H274,0)</f>
        <v>1</v>
      </c>
      <c r="J274" s="10" t="n">
        <v>44.64</v>
      </c>
      <c r="K274" s="10" t="n">
        <v>0</v>
      </c>
      <c r="L274" s="11" t="n">
        <f aca="false">IFERROR(J274/F274,"")</f>
        <v>44.64</v>
      </c>
      <c r="M274" s="11" t="n">
        <v>44.64</v>
      </c>
      <c r="N274" s="11" t="n">
        <v>44.64</v>
      </c>
      <c r="O274" s="11" t="str">
        <f aca="false">IFERROR(K274/G274,"")</f>
        <v/>
      </c>
      <c r="P274" s="11"/>
      <c r="Q274" s="11"/>
      <c r="R274" s="12" t="str">
        <f aca="false">IF(F274=0,"NON VALUTABILE",IF(H274=0,"OK","ANOMALIA"))</f>
        <v>ANOMALIA</v>
      </c>
      <c r="S274" s="12" t="str">
        <f aca="false">IF(OR(F274=0,G274=0),"NON VALUTABILE",IF(P274&lt;=N274,"ANOMALIA","OK"))</f>
        <v>NON VALUTABILE</v>
      </c>
      <c r="T274" s="12" t="str">
        <f aca="false">IF(F274=0,"NON VALUTABILE",IF(OR(R274="ANOMALIA",S274="ANOMALIA"),"ANOMALIA","OK"))</f>
        <v>ANOMALIA</v>
      </c>
      <c r="U274" s="5" t="str">
        <f aca="false">IF(F274=0,"Scaricato ma non presente in questa fattura: puo venire da giacenza pregressa o da altro fornitore. Non conteggiato come anomalia.",IF(G274=0,"Acquistato e mai scaricato nel periodo. ","")&amp;IF(AND(G274&gt;0,H274&lt;&gt;0),"Quantita acquistata diversa da quantita scaricata. ","")&amp;IF(AND(G274&gt;0,P274&lt;=N274),"Almeno una vendita a prezzo pari o inferiore al costo di acquisto (confronta col. N con col. P). ",""))</f>
        <v>Acquistato e mai scaricato nel periodo. </v>
      </c>
      <c r="V274" s="5"/>
    </row>
    <row r="275" customFormat="false" ht="15" hidden="false" customHeight="false" outlineLevel="0" collapsed="false">
      <c r="A275" s="8" t="s">
        <v>1086</v>
      </c>
      <c r="B275" s="8" t="s">
        <v>1087</v>
      </c>
      <c r="C275" s="8"/>
      <c r="D275" s="5" t="s">
        <v>1088</v>
      </c>
      <c r="E275" s="8" t="s">
        <v>973</v>
      </c>
      <c r="F275" s="9" t="n">
        <v>1</v>
      </c>
      <c r="G275" s="9" t="n">
        <v>0</v>
      </c>
      <c r="H275" s="9" t="n">
        <f aca="false">F275-G275</f>
        <v>1</v>
      </c>
      <c r="I275" s="9" t="n">
        <f aca="false">MAX(H275,0)</f>
        <v>1</v>
      </c>
      <c r="J275" s="10" t="n">
        <v>16.22</v>
      </c>
      <c r="K275" s="10" t="n">
        <v>0</v>
      </c>
      <c r="L275" s="11" t="n">
        <f aca="false">IFERROR(J275/F275,"")</f>
        <v>16.22</v>
      </c>
      <c r="M275" s="11" t="n">
        <v>16.22</v>
      </c>
      <c r="N275" s="11" t="n">
        <v>16.22</v>
      </c>
      <c r="O275" s="11" t="str">
        <f aca="false">IFERROR(K275/G275,"")</f>
        <v/>
      </c>
      <c r="P275" s="11"/>
      <c r="Q275" s="11"/>
      <c r="R275" s="12" t="str">
        <f aca="false">IF(F275=0,"NON VALUTABILE",IF(H275=0,"OK","ANOMALIA"))</f>
        <v>ANOMALIA</v>
      </c>
      <c r="S275" s="12" t="str">
        <f aca="false">IF(OR(F275=0,G275=0),"NON VALUTABILE",IF(P275&lt;=N275,"ANOMALIA","OK"))</f>
        <v>NON VALUTABILE</v>
      </c>
      <c r="T275" s="12" t="str">
        <f aca="false">IF(F275=0,"NON VALUTABILE",IF(OR(R275="ANOMALIA",S275="ANOMALIA"),"ANOMALIA","OK"))</f>
        <v>ANOMALIA</v>
      </c>
      <c r="U275" s="5" t="str">
        <f aca="false">IF(F275=0,"Scaricato ma non presente in questa fattura: puo venire da giacenza pregressa o da altro fornitore. Non conteggiato come anomalia.",IF(G275=0,"Acquistato e mai scaricato nel periodo. ","")&amp;IF(AND(G275&gt;0,H275&lt;&gt;0),"Quantita acquistata diversa da quantita scaricata. ","")&amp;IF(AND(G275&gt;0,P275&lt;=N275),"Almeno una vendita a prezzo pari o inferiore al costo di acquisto (confronta col. N con col. P). ",""))</f>
        <v>Acquistato e mai scaricato nel periodo. </v>
      </c>
      <c r="V275" s="5"/>
    </row>
    <row r="276" customFormat="false" ht="15" hidden="false" customHeight="false" outlineLevel="0" collapsed="false">
      <c r="A276" s="8" t="s">
        <v>1089</v>
      </c>
      <c r="B276" s="8" t="s">
        <v>1090</v>
      </c>
      <c r="C276" s="8"/>
      <c r="D276" s="5" t="s">
        <v>1091</v>
      </c>
      <c r="E276" s="8" t="s">
        <v>973</v>
      </c>
      <c r="F276" s="9" t="n">
        <v>1</v>
      </c>
      <c r="G276" s="9" t="n">
        <v>0</v>
      </c>
      <c r="H276" s="9" t="n">
        <f aca="false">F276-G276</f>
        <v>1</v>
      </c>
      <c r="I276" s="9" t="n">
        <f aca="false">MAX(H276,0)</f>
        <v>1</v>
      </c>
      <c r="J276" s="10" t="n">
        <v>18.46</v>
      </c>
      <c r="K276" s="10" t="n">
        <v>0</v>
      </c>
      <c r="L276" s="11" t="n">
        <f aca="false">IFERROR(J276/F276,"")</f>
        <v>18.46</v>
      </c>
      <c r="M276" s="11" t="n">
        <v>18.46</v>
      </c>
      <c r="N276" s="11" t="n">
        <v>18.46</v>
      </c>
      <c r="O276" s="11" t="str">
        <f aca="false">IFERROR(K276/G276,"")</f>
        <v/>
      </c>
      <c r="P276" s="11"/>
      <c r="Q276" s="11"/>
      <c r="R276" s="12" t="str">
        <f aca="false">IF(F276=0,"NON VALUTABILE",IF(H276=0,"OK","ANOMALIA"))</f>
        <v>ANOMALIA</v>
      </c>
      <c r="S276" s="12" t="str">
        <f aca="false">IF(OR(F276=0,G276=0),"NON VALUTABILE",IF(P276&lt;=N276,"ANOMALIA","OK"))</f>
        <v>NON VALUTABILE</v>
      </c>
      <c r="T276" s="12" t="str">
        <f aca="false">IF(F276=0,"NON VALUTABILE",IF(OR(R276="ANOMALIA",S276="ANOMALIA"),"ANOMALIA","OK"))</f>
        <v>ANOMALIA</v>
      </c>
      <c r="U276" s="5" t="str">
        <f aca="false">IF(F276=0,"Scaricato ma non presente in questa fattura: puo venire da giacenza pregressa o da altro fornitore. Non conteggiato come anomalia.",IF(G276=0,"Acquistato e mai scaricato nel periodo. ","")&amp;IF(AND(G276&gt;0,H276&lt;&gt;0),"Quantita acquistata diversa da quantita scaricata. ","")&amp;IF(AND(G276&gt;0,P276&lt;=N276),"Almeno una vendita a prezzo pari o inferiore al costo di acquisto (confronta col. N con col. P). ",""))</f>
        <v>Acquistato e mai scaricato nel periodo. </v>
      </c>
      <c r="V276" s="5"/>
    </row>
    <row r="277" customFormat="false" ht="15" hidden="false" customHeight="false" outlineLevel="0" collapsed="false">
      <c r="A277" s="8" t="s">
        <v>1092</v>
      </c>
      <c r="B277" s="8" t="s">
        <v>1093</v>
      </c>
      <c r="C277" s="8"/>
      <c r="D277" s="5" t="s">
        <v>1094</v>
      </c>
      <c r="E277" s="8" t="s">
        <v>973</v>
      </c>
      <c r="F277" s="9" t="n">
        <v>2</v>
      </c>
      <c r="G277" s="9" t="n">
        <v>0</v>
      </c>
      <c r="H277" s="9" t="n">
        <f aca="false">F277-G277</f>
        <v>2</v>
      </c>
      <c r="I277" s="9" t="n">
        <f aca="false">MAX(H277,0)</f>
        <v>2</v>
      </c>
      <c r="J277" s="10" t="n">
        <v>44.66</v>
      </c>
      <c r="K277" s="10" t="n">
        <v>0</v>
      </c>
      <c r="L277" s="11" t="n">
        <f aca="false">IFERROR(J277/F277,"")</f>
        <v>22.33</v>
      </c>
      <c r="M277" s="11" t="n">
        <v>22.33</v>
      </c>
      <c r="N277" s="11" t="n">
        <v>22.33</v>
      </c>
      <c r="O277" s="11" t="str">
        <f aca="false">IFERROR(K277/G277,"")</f>
        <v/>
      </c>
      <c r="P277" s="11"/>
      <c r="Q277" s="11"/>
      <c r="R277" s="12" t="str">
        <f aca="false">IF(F277=0,"NON VALUTABILE",IF(H277=0,"OK","ANOMALIA"))</f>
        <v>ANOMALIA</v>
      </c>
      <c r="S277" s="12" t="str">
        <f aca="false">IF(OR(F277=0,G277=0),"NON VALUTABILE",IF(P277&lt;=N277,"ANOMALIA","OK"))</f>
        <v>NON VALUTABILE</v>
      </c>
      <c r="T277" s="12" t="str">
        <f aca="false">IF(F277=0,"NON VALUTABILE",IF(OR(R277="ANOMALIA",S277="ANOMALIA"),"ANOMALIA","OK"))</f>
        <v>ANOMALIA</v>
      </c>
      <c r="U277" s="5" t="str">
        <f aca="false">IF(F277=0,"Scaricato ma non presente in questa fattura: puo venire da giacenza pregressa o da altro fornitore. Non conteggiato come anomalia.",IF(G277=0,"Acquistato e mai scaricato nel periodo. ","")&amp;IF(AND(G277&gt;0,H277&lt;&gt;0),"Quantita acquistata diversa da quantita scaricata. ","")&amp;IF(AND(G277&gt;0,P277&lt;=N277),"Almeno una vendita a prezzo pari o inferiore al costo di acquisto (confronta col. N con col. P). ",""))</f>
        <v>Acquistato e mai scaricato nel periodo. </v>
      </c>
      <c r="V277" s="5"/>
    </row>
    <row r="278" customFormat="false" ht="15" hidden="false" customHeight="false" outlineLevel="0" collapsed="false">
      <c r="A278" s="8" t="s">
        <v>1095</v>
      </c>
      <c r="B278" s="8" t="s">
        <v>1096</v>
      </c>
      <c r="C278" s="8"/>
      <c r="D278" s="5" t="s">
        <v>1097</v>
      </c>
      <c r="E278" s="8" t="s">
        <v>973</v>
      </c>
      <c r="F278" s="9" t="n">
        <v>10</v>
      </c>
      <c r="G278" s="9" t="n">
        <v>0</v>
      </c>
      <c r="H278" s="9" t="n">
        <f aca="false">F278-G278</f>
        <v>10</v>
      </c>
      <c r="I278" s="9" t="n">
        <f aca="false">MAX(H278,0)</f>
        <v>10</v>
      </c>
      <c r="J278" s="10" t="n">
        <v>13.65</v>
      </c>
      <c r="K278" s="10" t="n">
        <v>0</v>
      </c>
      <c r="L278" s="11" t="n">
        <f aca="false">IFERROR(J278/F278,"")</f>
        <v>1.365</v>
      </c>
      <c r="M278" s="11" t="n">
        <v>1.365</v>
      </c>
      <c r="N278" s="11" t="n">
        <v>1.365</v>
      </c>
      <c r="O278" s="11" t="str">
        <f aca="false">IFERROR(K278/G278,"")</f>
        <v/>
      </c>
      <c r="P278" s="11"/>
      <c r="Q278" s="11"/>
      <c r="R278" s="12" t="str">
        <f aca="false">IF(F278=0,"NON VALUTABILE",IF(H278=0,"OK","ANOMALIA"))</f>
        <v>ANOMALIA</v>
      </c>
      <c r="S278" s="12" t="str">
        <f aca="false">IF(OR(F278=0,G278=0),"NON VALUTABILE",IF(P278&lt;=N278,"ANOMALIA","OK"))</f>
        <v>NON VALUTABILE</v>
      </c>
      <c r="T278" s="12" t="str">
        <f aca="false">IF(F278=0,"NON VALUTABILE",IF(OR(R278="ANOMALIA",S278="ANOMALIA"),"ANOMALIA","OK"))</f>
        <v>ANOMALIA</v>
      </c>
      <c r="U278" s="5" t="str">
        <f aca="false">IF(F278=0,"Scaricato ma non presente in questa fattura: puo venire da giacenza pregressa o da altro fornitore. Non conteggiato come anomalia.",IF(G278=0,"Acquistato e mai scaricato nel periodo. ","")&amp;IF(AND(G278&gt;0,H278&lt;&gt;0),"Quantita acquistata diversa da quantita scaricata. ","")&amp;IF(AND(G278&gt;0,P278&lt;=N278),"Almeno una vendita a prezzo pari o inferiore al costo di acquisto (confronta col. N con col. P). ",""))</f>
        <v>Acquistato e mai scaricato nel periodo. </v>
      </c>
      <c r="V278" s="5"/>
    </row>
    <row r="279" customFormat="false" ht="15" hidden="false" customHeight="false" outlineLevel="0" collapsed="false">
      <c r="A279" s="8" t="s">
        <v>1098</v>
      </c>
      <c r="B279" s="8" t="s">
        <v>1099</v>
      </c>
      <c r="C279" s="8"/>
      <c r="D279" s="5" t="s">
        <v>1100</v>
      </c>
      <c r="E279" s="8" t="s">
        <v>973</v>
      </c>
      <c r="F279" s="9" t="n">
        <v>1</v>
      </c>
      <c r="G279" s="9" t="n">
        <v>0</v>
      </c>
      <c r="H279" s="9" t="n">
        <f aca="false">F279-G279</f>
        <v>1</v>
      </c>
      <c r="I279" s="9" t="n">
        <f aca="false">MAX(H279,0)</f>
        <v>1</v>
      </c>
      <c r="J279" s="10" t="n">
        <v>9.61</v>
      </c>
      <c r="K279" s="10" t="n">
        <v>0</v>
      </c>
      <c r="L279" s="11" t="n">
        <f aca="false">IFERROR(J279/F279,"")</f>
        <v>9.61</v>
      </c>
      <c r="M279" s="11" t="n">
        <v>9.61</v>
      </c>
      <c r="N279" s="11" t="n">
        <v>9.61</v>
      </c>
      <c r="O279" s="11" t="str">
        <f aca="false">IFERROR(K279/G279,"")</f>
        <v/>
      </c>
      <c r="P279" s="11"/>
      <c r="Q279" s="11"/>
      <c r="R279" s="12" t="str">
        <f aca="false">IF(F279=0,"NON VALUTABILE",IF(H279=0,"OK","ANOMALIA"))</f>
        <v>ANOMALIA</v>
      </c>
      <c r="S279" s="12" t="str">
        <f aca="false">IF(OR(F279=0,G279=0),"NON VALUTABILE",IF(P279&lt;=N279,"ANOMALIA","OK"))</f>
        <v>NON VALUTABILE</v>
      </c>
      <c r="T279" s="12" t="str">
        <f aca="false">IF(F279=0,"NON VALUTABILE",IF(OR(R279="ANOMALIA",S279="ANOMALIA"),"ANOMALIA","OK"))</f>
        <v>ANOMALIA</v>
      </c>
      <c r="U279" s="5" t="str">
        <f aca="false">IF(F279=0,"Scaricato ma non presente in questa fattura: puo venire da giacenza pregressa o da altro fornitore. Non conteggiato come anomalia.",IF(G279=0,"Acquistato e mai scaricato nel periodo. ","")&amp;IF(AND(G279&gt;0,H279&lt;&gt;0),"Quantita acquistata diversa da quantita scaricata. ","")&amp;IF(AND(G279&gt;0,P279&lt;=N279),"Almeno una vendita a prezzo pari o inferiore al costo di acquisto (confronta col. N con col. P). ",""))</f>
        <v>Acquistato e mai scaricato nel periodo. </v>
      </c>
      <c r="V279" s="5"/>
    </row>
    <row r="280" customFormat="false" ht="15" hidden="false" customHeight="false" outlineLevel="0" collapsed="false">
      <c r="A280" s="8" t="s">
        <v>1101</v>
      </c>
      <c r="B280" s="8" t="s">
        <v>1102</v>
      </c>
      <c r="C280" s="8"/>
      <c r="D280" s="5" t="s">
        <v>1103</v>
      </c>
      <c r="E280" s="8" t="s">
        <v>973</v>
      </c>
      <c r="F280" s="9" t="n">
        <v>1</v>
      </c>
      <c r="G280" s="9" t="n">
        <v>0</v>
      </c>
      <c r="H280" s="9" t="n">
        <f aca="false">F280-G280</f>
        <v>1</v>
      </c>
      <c r="I280" s="9" t="n">
        <f aca="false">MAX(H280,0)</f>
        <v>1</v>
      </c>
      <c r="J280" s="10" t="n">
        <v>16.36</v>
      </c>
      <c r="K280" s="10" t="n">
        <v>0</v>
      </c>
      <c r="L280" s="11" t="n">
        <f aca="false">IFERROR(J280/F280,"")</f>
        <v>16.36</v>
      </c>
      <c r="M280" s="11" t="n">
        <v>16.36</v>
      </c>
      <c r="N280" s="11" t="n">
        <v>16.36</v>
      </c>
      <c r="O280" s="11" t="str">
        <f aca="false">IFERROR(K280/G280,"")</f>
        <v/>
      </c>
      <c r="P280" s="11"/>
      <c r="Q280" s="11"/>
      <c r="R280" s="12" t="str">
        <f aca="false">IF(F280=0,"NON VALUTABILE",IF(H280=0,"OK","ANOMALIA"))</f>
        <v>ANOMALIA</v>
      </c>
      <c r="S280" s="12" t="str">
        <f aca="false">IF(OR(F280=0,G280=0),"NON VALUTABILE",IF(P280&lt;=N280,"ANOMALIA","OK"))</f>
        <v>NON VALUTABILE</v>
      </c>
      <c r="T280" s="12" t="str">
        <f aca="false">IF(F280=0,"NON VALUTABILE",IF(OR(R280="ANOMALIA",S280="ANOMALIA"),"ANOMALIA","OK"))</f>
        <v>ANOMALIA</v>
      </c>
      <c r="U280" s="5" t="str">
        <f aca="false">IF(F280=0,"Scaricato ma non presente in questa fattura: puo venire da giacenza pregressa o da altro fornitore. Non conteggiato come anomalia.",IF(G280=0,"Acquistato e mai scaricato nel periodo. ","")&amp;IF(AND(G280&gt;0,H280&lt;&gt;0),"Quantita acquistata diversa da quantita scaricata. ","")&amp;IF(AND(G280&gt;0,P280&lt;=N280),"Almeno una vendita a prezzo pari o inferiore al costo di acquisto (confronta col. N con col. P). ",""))</f>
        <v>Acquistato e mai scaricato nel periodo. </v>
      </c>
      <c r="V280" s="5"/>
    </row>
    <row r="281" customFormat="false" ht="15" hidden="false" customHeight="false" outlineLevel="0" collapsed="false">
      <c r="A281" s="8" t="s">
        <v>1104</v>
      </c>
      <c r="B281" s="8" t="s">
        <v>1105</v>
      </c>
      <c r="C281" s="8"/>
      <c r="D281" s="5" t="s">
        <v>1106</v>
      </c>
      <c r="E281" s="8" t="s">
        <v>973</v>
      </c>
      <c r="F281" s="9" t="n">
        <v>1</v>
      </c>
      <c r="G281" s="9" t="n">
        <v>0</v>
      </c>
      <c r="H281" s="9" t="n">
        <f aca="false">F281-G281</f>
        <v>1</v>
      </c>
      <c r="I281" s="9" t="n">
        <f aca="false">MAX(H281,0)</f>
        <v>1</v>
      </c>
      <c r="J281" s="10" t="n">
        <v>15.86</v>
      </c>
      <c r="K281" s="10" t="n">
        <v>0</v>
      </c>
      <c r="L281" s="11" t="n">
        <f aca="false">IFERROR(J281/F281,"")</f>
        <v>15.86</v>
      </c>
      <c r="M281" s="11" t="n">
        <v>15.86</v>
      </c>
      <c r="N281" s="11" t="n">
        <v>15.86</v>
      </c>
      <c r="O281" s="11" t="str">
        <f aca="false">IFERROR(K281/G281,"")</f>
        <v/>
      </c>
      <c r="P281" s="11"/>
      <c r="Q281" s="11"/>
      <c r="R281" s="12" t="str">
        <f aca="false">IF(F281=0,"NON VALUTABILE",IF(H281=0,"OK","ANOMALIA"))</f>
        <v>ANOMALIA</v>
      </c>
      <c r="S281" s="12" t="str">
        <f aca="false">IF(OR(F281=0,G281=0),"NON VALUTABILE",IF(P281&lt;=N281,"ANOMALIA","OK"))</f>
        <v>NON VALUTABILE</v>
      </c>
      <c r="T281" s="12" t="str">
        <f aca="false">IF(F281=0,"NON VALUTABILE",IF(OR(R281="ANOMALIA",S281="ANOMALIA"),"ANOMALIA","OK"))</f>
        <v>ANOMALIA</v>
      </c>
      <c r="U281" s="5" t="str">
        <f aca="false">IF(F281=0,"Scaricato ma non presente in questa fattura: puo venire da giacenza pregressa o da altro fornitore. Non conteggiato come anomalia.",IF(G281=0,"Acquistato e mai scaricato nel periodo. ","")&amp;IF(AND(G281&gt;0,H281&lt;&gt;0),"Quantita acquistata diversa da quantita scaricata. ","")&amp;IF(AND(G281&gt;0,P281&lt;=N281),"Almeno una vendita a prezzo pari o inferiore al costo di acquisto (confronta col. N con col. P). ",""))</f>
        <v>Acquistato e mai scaricato nel periodo. </v>
      </c>
      <c r="V281" s="5"/>
    </row>
    <row r="282" customFormat="false" ht="15" hidden="false" customHeight="false" outlineLevel="0" collapsed="false">
      <c r="A282" s="8" t="s">
        <v>1107</v>
      </c>
      <c r="B282" s="8" t="s">
        <v>1108</v>
      </c>
      <c r="C282" s="8"/>
      <c r="D282" s="5" t="s">
        <v>1109</v>
      </c>
      <c r="E282" s="8" t="s">
        <v>973</v>
      </c>
      <c r="F282" s="9" t="n">
        <v>1</v>
      </c>
      <c r="G282" s="9" t="n">
        <v>0</v>
      </c>
      <c r="H282" s="9" t="n">
        <f aca="false">F282-G282</f>
        <v>1</v>
      </c>
      <c r="I282" s="9" t="n">
        <f aca="false">MAX(H282,0)</f>
        <v>1</v>
      </c>
      <c r="J282" s="10" t="n">
        <v>16.14</v>
      </c>
      <c r="K282" s="10" t="n">
        <v>0</v>
      </c>
      <c r="L282" s="11" t="n">
        <f aca="false">IFERROR(J282/F282,"")</f>
        <v>16.14</v>
      </c>
      <c r="M282" s="11" t="n">
        <v>16.14</v>
      </c>
      <c r="N282" s="11" t="n">
        <v>16.14</v>
      </c>
      <c r="O282" s="11" t="str">
        <f aca="false">IFERROR(K282/G282,"")</f>
        <v/>
      </c>
      <c r="P282" s="11"/>
      <c r="Q282" s="11"/>
      <c r="R282" s="12" t="str">
        <f aca="false">IF(F282=0,"NON VALUTABILE",IF(H282=0,"OK","ANOMALIA"))</f>
        <v>ANOMALIA</v>
      </c>
      <c r="S282" s="12" t="str">
        <f aca="false">IF(OR(F282=0,G282=0),"NON VALUTABILE",IF(P282&lt;=N282,"ANOMALIA","OK"))</f>
        <v>NON VALUTABILE</v>
      </c>
      <c r="T282" s="12" t="str">
        <f aca="false">IF(F282=0,"NON VALUTABILE",IF(OR(R282="ANOMALIA",S282="ANOMALIA"),"ANOMALIA","OK"))</f>
        <v>ANOMALIA</v>
      </c>
      <c r="U282" s="5" t="str">
        <f aca="false">IF(F282=0,"Scaricato ma non presente in questa fattura: puo venire da giacenza pregressa o da altro fornitore. Non conteggiato come anomalia.",IF(G282=0,"Acquistato e mai scaricato nel periodo. ","")&amp;IF(AND(G282&gt;0,H282&lt;&gt;0),"Quantita acquistata diversa da quantita scaricata. ","")&amp;IF(AND(G282&gt;0,P282&lt;=N282),"Almeno una vendita a prezzo pari o inferiore al costo di acquisto (confronta col. N con col. P). ",""))</f>
        <v>Acquistato e mai scaricato nel periodo. </v>
      </c>
      <c r="V282" s="5"/>
    </row>
    <row r="283" customFormat="false" ht="15" hidden="false" customHeight="false" outlineLevel="0" collapsed="false">
      <c r="A283" s="8" t="s">
        <v>1110</v>
      </c>
      <c r="B283" s="8" t="s">
        <v>1111</v>
      </c>
      <c r="C283" s="8"/>
      <c r="D283" s="5" t="s">
        <v>1112</v>
      </c>
      <c r="E283" s="8" t="s">
        <v>973</v>
      </c>
      <c r="F283" s="9" t="n">
        <v>1</v>
      </c>
      <c r="G283" s="9" t="n">
        <v>0</v>
      </c>
      <c r="H283" s="9" t="n">
        <f aca="false">F283-G283</f>
        <v>1</v>
      </c>
      <c r="I283" s="9" t="n">
        <f aca="false">MAX(H283,0)</f>
        <v>1</v>
      </c>
      <c r="J283" s="10" t="n">
        <v>10.09</v>
      </c>
      <c r="K283" s="10" t="n">
        <v>0</v>
      </c>
      <c r="L283" s="11" t="n">
        <f aca="false">IFERROR(J283/F283,"")</f>
        <v>10.09</v>
      </c>
      <c r="M283" s="11" t="n">
        <v>10.09</v>
      </c>
      <c r="N283" s="11" t="n">
        <v>10.09</v>
      </c>
      <c r="O283" s="11" t="str">
        <f aca="false">IFERROR(K283/G283,"")</f>
        <v/>
      </c>
      <c r="P283" s="11"/>
      <c r="Q283" s="11"/>
      <c r="R283" s="12" t="str">
        <f aca="false">IF(F283=0,"NON VALUTABILE",IF(H283=0,"OK","ANOMALIA"))</f>
        <v>ANOMALIA</v>
      </c>
      <c r="S283" s="12" t="str">
        <f aca="false">IF(OR(F283=0,G283=0),"NON VALUTABILE",IF(P283&lt;=N283,"ANOMALIA","OK"))</f>
        <v>NON VALUTABILE</v>
      </c>
      <c r="T283" s="12" t="str">
        <f aca="false">IF(F283=0,"NON VALUTABILE",IF(OR(R283="ANOMALIA",S283="ANOMALIA"),"ANOMALIA","OK"))</f>
        <v>ANOMALIA</v>
      </c>
      <c r="U283" s="5" t="str">
        <f aca="false">IF(F283=0,"Scaricato ma non presente in questa fattura: puo venire da giacenza pregressa o da altro fornitore. Non conteggiato come anomalia.",IF(G283=0,"Acquistato e mai scaricato nel periodo. ","")&amp;IF(AND(G283&gt;0,H283&lt;&gt;0),"Quantita acquistata diversa da quantita scaricata. ","")&amp;IF(AND(G283&gt;0,P283&lt;=N283),"Almeno una vendita a prezzo pari o inferiore al costo di acquisto (confronta col. N con col. P). ",""))</f>
        <v>Acquistato e mai scaricato nel periodo. </v>
      </c>
      <c r="V283" s="5"/>
    </row>
    <row r="284" customFormat="false" ht="15" hidden="false" customHeight="false" outlineLevel="0" collapsed="false">
      <c r="A284" s="8" t="s">
        <v>1113</v>
      </c>
      <c r="B284" s="8" t="s">
        <v>1114</v>
      </c>
      <c r="C284" s="8"/>
      <c r="D284" s="5" t="s">
        <v>1115</v>
      </c>
      <c r="E284" s="8" t="s">
        <v>973</v>
      </c>
      <c r="F284" s="9" t="n">
        <v>1</v>
      </c>
      <c r="G284" s="9" t="n">
        <v>0</v>
      </c>
      <c r="H284" s="9" t="n">
        <f aca="false">F284-G284</f>
        <v>1</v>
      </c>
      <c r="I284" s="9" t="n">
        <f aca="false">MAX(H284,0)</f>
        <v>1</v>
      </c>
      <c r="J284" s="10" t="n">
        <v>10.26</v>
      </c>
      <c r="K284" s="10" t="n">
        <v>0</v>
      </c>
      <c r="L284" s="11" t="n">
        <f aca="false">IFERROR(J284/F284,"")</f>
        <v>10.26</v>
      </c>
      <c r="M284" s="11" t="n">
        <v>10.26</v>
      </c>
      <c r="N284" s="11" t="n">
        <v>10.26</v>
      </c>
      <c r="O284" s="11" t="str">
        <f aca="false">IFERROR(K284/G284,"")</f>
        <v/>
      </c>
      <c r="P284" s="11"/>
      <c r="Q284" s="11"/>
      <c r="R284" s="12" t="str">
        <f aca="false">IF(F284=0,"NON VALUTABILE",IF(H284=0,"OK","ANOMALIA"))</f>
        <v>ANOMALIA</v>
      </c>
      <c r="S284" s="12" t="str">
        <f aca="false">IF(OR(F284=0,G284=0),"NON VALUTABILE",IF(P284&lt;=N284,"ANOMALIA","OK"))</f>
        <v>NON VALUTABILE</v>
      </c>
      <c r="T284" s="12" t="str">
        <f aca="false">IF(F284=0,"NON VALUTABILE",IF(OR(R284="ANOMALIA",S284="ANOMALIA"),"ANOMALIA","OK"))</f>
        <v>ANOMALIA</v>
      </c>
      <c r="U284" s="5" t="str">
        <f aca="false">IF(F284=0,"Scaricato ma non presente in questa fattura: puo venire da giacenza pregressa o da altro fornitore. Non conteggiato come anomalia.",IF(G284=0,"Acquistato e mai scaricato nel periodo. ","")&amp;IF(AND(G284&gt;0,H284&lt;&gt;0),"Quantita acquistata diversa da quantita scaricata. ","")&amp;IF(AND(G284&gt;0,P284&lt;=N284),"Almeno una vendita a prezzo pari o inferiore al costo di acquisto (confronta col. N con col. P). ",""))</f>
        <v>Acquistato e mai scaricato nel periodo. </v>
      </c>
      <c r="V284" s="5"/>
    </row>
    <row r="285" customFormat="false" ht="15" hidden="false" customHeight="false" outlineLevel="0" collapsed="false">
      <c r="A285" s="8" t="s">
        <v>1116</v>
      </c>
      <c r="B285" s="8" t="s">
        <v>1117</v>
      </c>
      <c r="C285" s="8"/>
      <c r="D285" s="5" t="s">
        <v>1118</v>
      </c>
      <c r="E285" s="8" t="s">
        <v>973</v>
      </c>
      <c r="F285" s="9" t="n">
        <v>1</v>
      </c>
      <c r="G285" s="9" t="n">
        <v>0</v>
      </c>
      <c r="H285" s="9" t="n">
        <f aca="false">F285-G285</f>
        <v>1</v>
      </c>
      <c r="I285" s="9" t="n">
        <f aca="false">MAX(H285,0)</f>
        <v>1</v>
      </c>
      <c r="J285" s="10" t="n">
        <v>9.5</v>
      </c>
      <c r="K285" s="10" t="n">
        <v>0</v>
      </c>
      <c r="L285" s="11" t="n">
        <f aca="false">IFERROR(J285/F285,"")</f>
        <v>9.5</v>
      </c>
      <c r="M285" s="11" t="n">
        <v>9.5</v>
      </c>
      <c r="N285" s="11" t="n">
        <v>9.5</v>
      </c>
      <c r="O285" s="11" t="str">
        <f aca="false">IFERROR(K285/G285,"")</f>
        <v/>
      </c>
      <c r="P285" s="11"/>
      <c r="Q285" s="11"/>
      <c r="R285" s="12" t="str">
        <f aca="false">IF(F285=0,"NON VALUTABILE",IF(H285=0,"OK","ANOMALIA"))</f>
        <v>ANOMALIA</v>
      </c>
      <c r="S285" s="12" t="str">
        <f aca="false">IF(OR(F285=0,G285=0),"NON VALUTABILE",IF(P285&lt;=N285,"ANOMALIA","OK"))</f>
        <v>NON VALUTABILE</v>
      </c>
      <c r="T285" s="12" t="str">
        <f aca="false">IF(F285=0,"NON VALUTABILE",IF(OR(R285="ANOMALIA",S285="ANOMALIA"),"ANOMALIA","OK"))</f>
        <v>ANOMALIA</v>
      </c>
      <c r="U285" s="5" t="str">
        <f aca="false">IF(F285=0,"Scaricato ma non presente in questa fattura: puo venire da giacenza pregressa o da altro fornitore. Non conteggiato come anomalia.",IF(G285=0,"Acquistato e mai scaricato nel periodo. ","")&amp;IF(AND(G285&gt;0,H285&lt;&gt;0),"Quantita acquistata diversa da quantita scaricata. ","")&amp;IF(AND(G285&gt;0,P285&lt;=N285),"Almeno una vendita a prezzo pari o inferiore al costo di acquisto (confronta col. N con col. P). ",""))</f>
        <v>Acquistato e mai scaricato nel periodo. </v>
      </c>
      <c r="V285" s="5"/>
    </row>
    <row r="286" customFormat="false" ht="23.85" hidden="false" customHeight="false" outlineLevel="0" collapsed="false">
      <c r="A286" s="8" t="s">
        <v>1119</v>
      </c>
      <c r="B286" s="8" t="s">
        <v>1120</v>
      </c>
      <c r="C286" s="8"/>
      <c r="D286" s="5" t="s">
        <v>1121</v>
      </c>
      <c r="E286" s="8" t="s">
        <v>973</v>
      </c>
      <c r="F286" s="9" t="n">
        <v>1</v>
      </c>
      <c r="G286" s="9" t="n">
        <v>0</v>
      </c>
      <c r="H286" s="9" t="n">
        <f aca="false">F286-G286</f>
        <v>1</v>
      </c>
      <c r="I286" s="9" t="n">
        <f aca="false">MAX(H286,0)</f>
        <v>1</v>
      </c>
      <c r="J286" s="10" t="n">
        <v>21.2</v>
      </c>
      <c r="K286" s="10" t="n">
        <v>0</v>
      </c>
      <c r="L286" s="11" t="n">
        <f aca="false">IFERROR(J286/F286,"")</f>
        <v>21.2</v>
      </c>
      <c r="M286" s="11" t="n">
        <v>21.2</v>
      </c>
      <c r="N286" s="11" t="n">
        <v>21.2</v>
      </c>
      <c r="O286" s="11" t="str">
        <f aca="false">IFERROR(K286/G286,"")</f>
        <v/>
      </c>
      <c r="P286" s="11"/>
      <c r="Q286" s="11"/>
      <c r="R286" s="12" t="str">
        <f aca="false">IF(F286=0,"NON VALUTABILE",IF(H286=0,"OK","ANOMALIA"))</f>
        <v>ANOMALIA</v>
      </c>
      <c r="S286" s="12" t="str">
        <f aca="false">IF(OR(F286=0,G286=0),"NON VALUTABILE",IF(P286&lt;=N286,"ANOMALIA","OK"))</f>
        <v>NON VALUTABILE</v>
      </c>
      <c r="T286" s="12" t="str">
        <f aca="false">IF(F286=0,"NON VALUTABILE",IF(OR(R286="ANOMALIA",S286="ANOMALIA"),"ANOMALIA","OK"))</f>
        <v>ANOMALIA</v>
      </c>
      <c r="U286" s="5" t="str">
        <f aca="false">IF(F286=0,"Scaricato ma non presente in questa fattura: puo venire da giacenza pregressa o da altro fornitore. Non conteggiato come anomalia.",IF(G286=0,"Acquistato e mai scaricato nel periodo. ","")&amp;IF(AND(G286&gt;0,H286&lt;&gt;0),"Quantita acquistata diversa da quantita scaricata. ","")&amp;IF(AND(G286&gt;0,P286&lt;=N286),"Almeno una vendita a prezzo pari o inferiore al costo di acquisto (confronta col. N con col. P). ",""))</f>
        <v>Acquistato e mai scaricato nel periodo. </v>
      </c>
      <c r="V286" s="5"/>
    </row>
    <row r="287" customFormat="false" ht="15" hidden="false" customHeight="false" outlineLevel="0" collapsed="false">
      <c r="A287" s="8" t="s">
        <v>1122</v>
      </c>
      <c r="B287" s="8" t="s">
        <v>1123</v>
      </c>
      <c r="C287" s="8"/>
      <c r="D287" s="5" t="s">
        <v>1124</v>
      </c>
      <c r="E287" s="8" t="s">
        <v>973</v>
      </c>
      <c r="F287" s="9" t="n">
        <v>2</v>
      </c>
      <c r="G287" s="9" t="n">
        <v>0</v>
      </c>
      <c r="H287" s="9" t="n">
        <f aca="false">F287-G287</f>
        <v>2</v>
      </c>
      <c r="I287" s="9" t="n">
        <f aca="false">MAX(H287,0)</f>
        <v>2</v>
      </c>
      <c r="J287" s="10" t="n">
        <v>47.09</v>
      </c>
      <c r="K287" s="10" t="n">
        <v>0</v>
      </c>
      <c r="L287" s="11" t="n">
        <f aca="false">IFERROR(J287/F287,"")</f>
        <v>23.545</v>
      </c>
      <c r="M287" s="11" t="n">
        <v>23.545</v>
      </c>
      <c r="N287" s="11" t="n">
        <v>23.545</v>
      </c>
      <c r="O287" s="11" t="str">
        <f aca="false">IFERROR(K287/G287,"")</f>
        <v/>
      </c>
      <c r="P287" s="11"/>
      <c r="Q287" s="11"/>
      <c r="R287" s="12" t="str">
        <f aca="false">IF(F287=0,"NON VALUTABILE",IF(H287=0,"OK","ANOMALIA"))</f>
        <v>ANOMALIA</v>
      </c>
      <c r="S287" s="12" t="str">
        <f aca="false">IF(OR(F287=0,G287=0),"NON VALUTABILE",IF(P287&lt;=N287,"ANOMALIA","OK"))</f>
        <v>NON VALUTABILE</v>
      </c>
      <c r="T287" s="12" t="str">
        <f aca="false">IF(F287=0,"NON VALUTABILE",IF(OR(R287="ANOMALIA",S287="ANOMALIA"),"ANOMALIA","OK"))</f>
        <v>ANOMALIA</v>
      </c>
      <c r="U287" s="5" t="str">
        <f aca="false">IF(F287=0,"Scaricato ma non presente in questa fattura: puo venire da giacenza pregressa o da altro fornitore. Non conteggiato come anomalia.",IF(G287=0,"Acquistato e mai scaricato nel periodo. ","")&amp;IF(AND(G287&gt;0,H287&lt;&gt;0),"Quantita acquistata diversa da quantita scaricata. ","")&amp;IF(AND(G287&gt;0,P287&lt;=N287),"Almeno una vendita a prezzo pari o inferiore al costo di acquisto (confronta col. N con col. P). ",""))</f>
        <v>Acquistato e mai scaricato nel periodo. </v>
      </c>
      <c r="V287" s="5"/>
    </row>
    <row r="288" customFormat="false" ht="15" hidden="false" customHeight="false" outlineLevel="0" collapsed="false">
      <c r="A288" s="8" t="s">
        <v>1125</v>
      </c>
      <c r="B288" s="8" t="s">
        <v>1126</v>
      </c>
      <c r="C288" s="8"/>
      <c r="D288" s="5" t="s">
        <v>1127</v>
      </c>
      <c r="E288" s="8" t="s">
        <v>973</v>
      </c>
      <c r="F288" s="9" t="n">
        <v>1</v>
      </c>
      <c r="G288" s="9" t="n">
        <v>0</v>
      </c>
      <c r="H288" s="9" t="n">
        <f aca="false">F288-G288</f>
        <v>1</v>
      </c>
      <c r="I288" s="9" t="n">
        <f aca="false">MAX(H288,0)</f>
        <v>1</v>
      </c>
      <c r="J288" s="10" t="n">
        <v>24.55</v>
      </c>
      <c r="K288" s="10" t="n">
        <v>0</v>
      </c>
      <c r="L288" s="11" t="n">
        <f aca="false">IFERROR(J288/F288,"")</f>
        <v>24.55</v>
      </c>
      <c r="M288" s="11" t="n">
        <v>24.55</v>
      </c>
      <c r="N288" s="11" t="n">
        <v>24.55</v>
      </c>
      <c r="O288" s="11" t="str">
        <f aca="false">IFERROR(K288/G288,"")</f>
        <v/>
      </c>
      <c r="P288" s="11"/>
      <c r="Q288" s="11"/>
      <c r="R288" s="12" t="str">
        <f aca="false">IF(F288=0,"NON VALUTABILE",IF(H288=0,"OK","ANOMALIA"))</f>
        <v>ANOMALIA</v>
      </c>
      <c r="S288" s="12" t="str">
        <f aca="false">IF(OR(F288=0,G288=0),"NON VALUTABILE",IF(P288&lt;=N288,"ANOMALIA","OK"))</f>
        <v>NON VALUTABILE</v>
      </c>
      <c r="T288" s="12" t="str">
        <f aca="false">IF(F288=0,"NON VALUTABILE",IF(OR(R288="ANOMALIA",S288="ANOMALIA"),"ANOMALIA","OK"))</f>
        <v>ANOMALIA</v>
      </c>
      <c r="U288" s="5" t="str">
        <f aca="false">IF(F288=0,"Scaricato ma non presente in questa fattura: puo venire da giacenza pregressa o da altro fornitore. Non conteggiato come anomalia.",IF(G288=0,"Acquistato e mai scaricato nel periodo. ","")&amp;IF(AND(G288&gt;0,H288&lt;&gt;0),"Quantita acquistata diversa da quantita scaricata. ","")&amp;IF(AND(G288&gt;0,P288&lt;=N288),"Almeno una vendita a prezzo pari o inferiore al costo di acquisto (confronta col. N con col. P). ",""))</f>
        <v>Acquistato e mai scaricato nel periodo. </v>
      </c>
      <c r="V288" s="5"/>
    </row>
    <row r="289" customFormat="false" ht="15" hidden="false" customHeight="false" outlineLevel="0" collapsed="false">
      <c r="A289" s="8" t="s">
        <v>1128</v>
      </c>
      <c r="B289" s="8" t="s">
        <v>1129</v>
      </c>
      <c r="C289" s="8"/>
      <c r="D289" s="5" t="s">
        <v>1130</v>
      </c>
      <c r="E289" s="8" t="s">
        <v>973</v>
      </c>
      <c r="F289" s="9" t="n">
        <v>2</v>
      </c>
      <c r="G289" s="9" t="n">
        <v>0</v>
      </c>
      <c r="H289" s="9" t="n">
        <f aca="false">F289-G289</f>
        <v>2</v>
      </c>
      <c r="I289" s="9" t="n">
        <f aca="false">MAX(H289,0)</f>
        <v>2</v>
      </c>
      <c r="J289" s="10" t="n">
        <v>75.75</v>
      </c>
      <c r="K289" s="10" t="n">
        <v>0</v>
      </c>
      <c r="L289" s="11" t="n">
        <f aca="false">IFERROR(J289/F289,"")</f>
        <v>37.875</v>
      </c>
      <c r="M289" s="11" t="n">
        <v>37.875</v>
      </c>
      <c r="N289" s="11" t="n">
        <v>37.875</v>
      </c>
      <c r="O289" s="11" t="str">
        <f aca="false">IFERROR(K289/G289,"")</f>
        <v/>
      </c>
      <c r="P289" s="11"/>
      <c r="Q289" s="11"/>
      <c r="R289" s="12" t="str">
        <f aca="false">IF(F289=0,"NON VALUTABILE",IF(H289=0,"OK","ANOMALIA"))</f>
        <v>ANOMALIA</v>
      </c>
      <c r="S289" s="12" t="str">
        <f aca="false">IF(OR(F289=0,G289=0),"NON VALUTABILE",IF(P289&lt;=N289,"ANOMALIA","OK"))</f>
        <v>NON VALUTABILE</v>
      </c>
      <c r="T289" s="12" t="str">
        <f aca="false">IF(F289=0,"NON VALUTABILE",IF(OR(R289="ANOMALIA",S289="ANOMALIA"),"ANOMALIA","OK"))</f>
        <v>ANOMALIA</v>
      </c>
      <c r="U289" s="5" t="str">
        <f aca="false">IF(F289=0,"Scaricato ma non presente in questa fattura: puo venire da giacenza pregressa o da altro fornitore. Non conteggiato come anomalia.",IF(G289=0,"Acquistato e mai scaricato nel periodo. ","")&amp;IF(AND(G289&gt;0,H289&lt;&gt;0),"Quantita acquistata diversa da quantita scaricata. ","")&amp;IF(AND(G289&gt;0,P289&lt;=N289),"Almeno una vendita a prezzo pari o inferiore al costo di acquisto (confronta col. N con col. P). ",""))</f>
        <v>Acquistato e mai scaricato nel periodo. </v>
      </c>
      <c r="V289" s="5"/>
    </row>
    <row r="290" customFormat="false" ht="15" hidden="false" customHeight="false" outlineLevel="0" collapsed="false">
      <c r="A290" s="8" t="s">
        <v>1131</v>
      </c>
      <c r="B290" s="8" t="s">
        <v>1132</v>
      </c>
      <c r="C290" s="8"/>
      <c r="D290" s="5" t="s">
        <v>1133</v>
      </c>
      <c r="E290" s="8" t="s">
        <v>973</v>
      </c>
      <c r="F290" s="9" t="n">
        <v>1</v>
      </c>
      <c r="G290" s="9" t="n">
        <v>0</v>
      </c>
      <c r="H290" s="9" t="n">
        <f aca="false">F290-G290</f>
        <v>1</v>
      </c>
      <c r="I290" s="9" t="n">
        <f aca="false">MAX(H290,0)</f>
        <v>1</v>
      </c>
      <c r="J290" s="10" t="n">
        <v>7.1</v>
      </c>
      <c r="K290" s="10" t="n">
        <v>0</v>
      </c>
      <c r="L290" s="11" t="n">
        <f aca="false">IFERROR(J290/F290,"")</f>
        <v>7.1</v>
      </c>
      <c r="M290" s="11" t="n">
        <v>7.1</v>
      </c>
      <c r="N290" s="11" t="n">
        <v>7.1</v>
      </c>
      <c r="O290" s="11" t="str">
        <f aca="false">IFERROR(K290/G290,"")</f>
        <v/>
      </c>
      <c r="P290" s="11"/>
      <c r="Q290" s="11"/>
      <c r="R290" s="12" t="str">
        <f aca="false">IF(F290=0,"NON VALUTABILE",IF(H290=0,"OK","ANOMALIA"))</f>
        <v>ANOMALIA</v>
      </c>
      <c r="S290" s="12" t="str">
        <f aca="false">IF(OR(F290=0,G290=0),"NON VALUTABILE",IF(P290&lt;=N290,"ANOMALIA","OK"))</f>
        <v>NON VALUTABILE</v>
      </c>
      <c r="T290" s="12" t="str">
        <f aca="false">IF(F290=0,"NON VALUTABILE",IF(OR(R290="ANOMALIA",S290="ANOMALIA"),"ANOMALIA","OK"))</f>
        <v>ANOMALIA</v>
      </c>
      <c r="U290" s="5" t="str">
        <f aca="false">IF(F290=0,"Scaricato ma non presente in questa fattura: puo venire da giacenza pregressa o da altro fornitore. Non conteggiato come anomalia.",IF(G290=0,"Acquistato e mai scaricato nel periodo. ","")&amp;IF(AND(G290&gt;0,H290&lt;&gt;0),"Quantita acquistata diversa da quantita scaricata. ","")&amp;IF(AND(G290&gt;0,P290&lt;=N290),"Almeno una vendita a prezzo pari o inferiore al costo di acquisto (confronta col. N con col. P). ",""))</f>
        <v>Acquistato e mai scaricato nel periodo. </v>
      </c>
      <c r="V290" s="5"/>
    </row>
    <row r="291" customFormat="false" ht="15" hidden="false" customHeight="false" outlineLevel="0" collapsed="false">
      <c r="A291" s="8" t="s">
        <v>1134</v>
      </c>
      <c r="B291" s="8" t="s">
        <v>1135</v>
      </c>
      <c r="C291" s="8"/>
      <c r="D291" s="5" t="s">
        <v>1136</v>
      </c>
      <c r="E291" s="8" t="s">
        <v>973</v>
      </c>
      <c r="F291" s="9" t="n">
        <v>1</v>
      </c>
      <c r="G291" s="9" t="n">
        <v>0</v>
      </c>
      <c r="H291" s="9" t="n">
        <f aca="false">F291-G291</f>
        <v>1</v>
      </c>
      <c r="I291" s="9" t="n">
        <f aca="false">MAX(H291,0)</f>
        <v>1</v>
      </c>
      <c r="J291" s="10" t="n">
        <v>29.17</v>
      </c>
      <c r="K291" s="10" t="n">
        <v>0</v>
      </c>
      <c r="L291" s="11" t="n">
        <f aca="false">IFERROR(J291/F291,"")</f>
        <v>29.17</v>
      </c>
      <c r="M291" s="11" t="n">
        <v>29.17</v>
      </c>
      <c r="N291" s="11" t="n">
        <v>29.17</v>
      </c>
      <c r="O291" s="11" t="str">
        <f aca="false">IFERROR(K291/G291,"")</f>
        <v/>
      </c>
      <c r="P291" s="11"/>
      <c r="Q291" s="11"/>
      <c r="R291" s="12" t="str">
        <f aca="false">IF(F291=0,"NON VALUTABILE",IF(H291=0,"OK","ANOMALIA"))</f>
        <v>ANOMALIA</v>
      </c>
      <c r="S291" s="12" t="str">
        <f aca="false">IF(OR(F291=0,G291=0),"NON VALUTABILE",IF(P291&lt;=N291,"ANOMALIA","OK"))</f>
        <v>NON VALUTABILE</v>
      </c>
      <c r="T291" s="12" t="str">
        <f aca="false">IF(F291=0,"NON VALUTABILE",IF(OR(R291="ANOMALIA",S291="ANOMALIA"),"ANOMALIA","OK"))</f>
        <v>ANOMALIA</v>
      </c>
      <c r="U291" s="5" t="str">
        <f aca="false">IF(F291=0,"Scaricato ma non presente in questa fattura: puo venire da giacenza pregressa o da altro fornitore. Non conteggiato come anomalia.",IF(G291=0,"Acquistato e mai scaricato nel periodo. ","")&amp;IF(AND(G291&gt;0,H291&lt;&gt;0),"Quantita acquistata diversa da quantita scaricata. ","")&amp;IF(AND(G291&gt;0,P291&lt;=N291),"Almeno una vendita a prezzo pari o inferiore al costo di acquisto (confronta col. N con col. P). ",""))</f>
        <v>Acquistato e mai scaricato nel periodo. </v>
      </c>
      <c r="V291" s="5"/>
    </row>
    <row r="292" customFormat="false" ht="15" hidden="false" customHeight="false" outlineLevel="0" collapsed="false">
      <c r="A292" s="8" t="s">
        <v>1137</v>
      </c>
      <c r="B292" s="8" t="s">
        <v>1138</v>
      </c>
      <c r="C292" s="8"/>
      <c r="D292" s="5" t="s">
        <v>1139</v>
      </c>
      <c r="E292" s="8" t="s">
        <v>973</v>
      </c>
      <c r="F292" s="9" t="n">
        <v>1</v>
      </c>
      <c r="G292" s="9" t="n">
        <v>0</v>
      </c>
      <c r="H292" s="9" t="n">
        <f aca="false">F292-G292</f>
        <v>1</v>
      </c>
      <c r="I292" s="9" t="n">
        <f aca="false">MAX(H292,0)</f>
        <v>1</v>
      </c>
      <c r="J292" s="10" t="n">
        <v>22.46</v>
      </c>
      <c r="K292" s="10" t="n">
        <v>0</v>
      </c>
      <c r="L292" s="11" t="n">
        <f aca="false">IFERROR(J292/F292,"")</f>
        <v>22.46</v>
      </c>
      <c r="M292" s="11" t="n">
        <v>22.46</v>
      </c>
      <c r="N292" s="11" t="n">
        <v>22.46</v>
      </c>
      <c r="O292" s="11" t="str">
        <f aca="false">IFERROR(K292/G292,"")</f>
        <v/>
      </c>
      <c r="P292" s="11"/>
      <c r="Q292" s="11"/>
      <c r="R292" s="12" t="str">
        <f aca="false">IF(F292=0,"NON VALUTABILE",IF(H292=0,"OK","ANOMALIA"))</f>
        <v>ANOMALIA</v>
      </c>
      <c r="S292" s="12" t="str">
        <f aca="false">IF(OR(F292=0,G292=0),"NON VALUTABILE",IF(P292&lt;=N292,"ANOMALIA","OK"))</f>
        <v>NON VALUTABILE</v>
      </c>
      <c r="T292" s="12" t="str">
        <f aca="false">IF(F292=0,"NON VALUTABILE",IF(OR(R292="ANOMALIA",S292="ANOMALIA"),"ANOMALIA","OK"))</f>
        <v>ANOMALIA</v>
      </c>
      <c r="U292" s="5" t="str">
        <f aca="false">IF(F292=0,"Scaricato ma non presente in questa fattura: puo venire da giacenza pregressa o da altro fornitore. Non conteggiato come anomalia.",IF(G292=0,"Acquistato e mai scaricato nel periodo. ","")&amp;IF(AND(G292&gt;0,H292&lt;&gt;0),"Quantita acquistata diversa da quantita scaricata. ","")&amp;IF(AND(G292&gt;0,P292&lt;=N292),"Almeno una vendita a prezzo pari o inferiore al costo di acquisto (confronta col. N con col. P). ",""))</f>
        <v>Acquistato e mai scaricato nel periodo. </v>
      </c>
      <c r="V292" s="5"/>
    </row>
    <row r="293" customFormat="false" ht="15" hidden="false" customHeight="false" outlineLevel="0" collapsed="false">
      <c r="A293" s="8" t="s">
        <v>1140</v>
      </c>
      <c r="B293" s="8" t="s">
        <v>1141</v>
      </c>
      <c r="C293" s="8"/>
      <c r="D293" s="5" t="s">
        <v>1142</v>
      </c>
      <c r="E293" s="8" t="s">
        <v>973</v>
      </c>
      <c r="F293" s="9" t="n">
        <v>1</v>
      </c>
      <c r="G293" s="9" t="n">
        <v>0</v>
      </c>
      <c r="H293" s="9" t="n">
        <f aca="false">F293-G293</f>
        <v>1</v>
      </c>
      <c r="I293" s="9" t="n">
        <f aca="false">MAX(H293,0)</f>
        <v>1</v>
      </c>
      <c r="J293" s="10" t="n">
        <v>12.17</v>
      </c>
      <c r="K293" s="10" t="n">
        <v>0</v>
      </c>
      <c r="L293" s="11" t="n">
        <f aca="false">IFERROR(J293/F293,"")</f>
        <v>12.17</v>
      </c>
      <c r="M293" s="11" t="n">
        <v>12.17</v>
      </c>
      <c r="N293" s="11" t="n">
        <v>12.17</v>
      </c>
      <c r="O293" s="11" t="str">
        <f aca="false">IFERROR(K293/G293,"")</f>
        <v/>
      </c>
      <c r="P293" s="11"/>
      <c r="Q293" s="11"/>
      <c r="R293" s="12" t="str">
        <f aca="false">IF(F293=0,"NON VALUTABILE",IF(H293=0,"OK","ANOMALIA"))</f>
        <v>ANOMALIA</v>
      </c>
      <c r="S293" s="12" t="str">
        <f aca="false">IF(OR(F293=0,G293=0),"NON VALUTABILE",IF(P293&lt;=N293,"ANOMALIA","OK"))</f>
        <v>NON VALUTABILE</v>
      </c>
      <c r="T293" s="12" t="str">
        <f aca="false">IF(F293=0,"NON VALUTABILE",IF(OR(R293="ANOMALIA",S293="ANOMALIA"),"ANOMALIA","OK"))</f>
        <v>ANOMALIA</v>
      </c>
      <c r="U293" s="5" t="str">
        <f aca="false">IF(F293=0,"Scaricato ma non presente in questa fattura: puo venire da giacenza pregressa o da altro fornitore. Non conteggiato come anomalia.",IF(G293=0,"Acquistato e mai scaricato nel periodo. ","")&amp;IF(AND(G293&gt;0,H293&lt;&gt;0),"Quantita acquistata diversa da quantita scaricata. ","")&amp;IF(AND(G293&gt;0,P293&lt;=N293),"Almeno una vendita a prezzo pari o inferiore al costo di acquisto (confronta col. N con col. P). ",""))</f>
        <v>Acquistato e mai scaricato nel periodo. </v>
      </c>
      <c r="V293" s="5"/>
    </row>
    <row r="294" customFormat="false" ht="15" hidden="false" customHeight="false" outlineLevel="0" collapsed="false">
      <c r="A294" s="8" t="s">
        <v>1143</v>
      </c>
      <c r="B294" s="8" t="s">
        <v>1144</v>
      </c>
      <c r="C294" s="8"/>
      <c r="D294" s="5" t="s">
        <v>1145</v>
      </c>
      <c r="E294" s="8" t="s">
        <v>973</v>
      </c>
      <c r="F294" s="9" t="n">
        <v>12</v>
      </c>
      <c r="G294" s="9" t="n">
        <v>0</v>
      </c>
      <c r="H294" s="9" t="n">
        <f aca="false">F294-G294</f>
        <v>12</v>
      </c>
      <c r="I294" s="9" t="n">
        <f aca="false">MAX(H294,0)</f>
        <v>12</v>
      </c>
      <c r="J294" s="10" t="n">
        <v>120.71</v>
      </c>
      <c r="K294" s="10" t="n">
        <v>0</v>
      </c>
      <c r="L294" s="11" t="n">
        <f aca="false">IFERROR(J294/F294,"")</f>
        <v>10.0591666666667</v>
      </c>
      <c r="M294" s="11" t="n">
        <v>10.0591666666667</v>
      </c>
      <c r="N294" s="11" t="n">
        <v>10.0591666666667</v>
      </c>
      <c r="O294" s="11" t="str">
        <f aca="false">IFERROR(K294/G294,"")</f>
        <v/>
      </c>
      <c r="P294" s="11"/>
      <c r="Q294" s="11"/>
      <c r="R294" s="12" t="str">
        <f aca="false">IF(F294=0,"NON VALUTABILE",IF(H294=0,"OK","ANOMALIA"))</f>
        <v>ANOMALIA</v>
      </c>
      <c r="S294" s="12" t="str">
        <f aca="false">IF(OR(F294=0,G294=0),"NON VALUTABILE",IF(P294&lt;=N294,"ANOMALIA","OK"))</f>
        <v>NON VALUTABILE</v>
      </c>
      <c r="T294" s="12" t="str">
        <f aca="false">IF(F294=0,"NON VALUTABILE",IF(OR(R294="ANOMALIA",S294="ANOMALIA"),"ANOMALIA","OK"))</f>
        <v>ANOMALIA</v>
      </c>
      <c r="U294" s="5" t="str">
        <f aca="false">IF(F294=0,"Scaricato ma non presente in questa fattura: puo venire da giacenza pregressa o da altro fornitore. Non conteggiato come anomalia.",IF(G294=0,"Acquistato e mai scaricato nel periodo. ","")&amp;IF(AND(G294&gt;0,H294&lt;&gt;0),"Quantita acquistata diversa da quantita scaricata. ","")&amp;IF(AND(G294&gt;0,P294&lt;=N294),"Almeno una vendita a prezzo pari o inferiore al costo di acquisto (confronta col. N con col. P). ",""))</f>
        <v>Acquistato e mai scaricato nel periodo. </v>
      </c>
      <c r="V294" s="5"/>
    </row>
    <row r="295" customFormat="false" ht="15" hidden="false" customHeight="false" outlineLevel="0" collapsed="false">
      <c r="A295" s="8" t="s">
        <v>1146</v>
      </c>
      <c r="B295" s="8" t="s">
        <v>1147</v>
      </c>
      <c r="C295" s="8"/>
      <c r="D295" s="5" t="s">
        <v>1148</v>
      </c>
      <c r="E295" s="8" t="s">
        <v>973</v>
      </c>
      <c r="F295" s="9" t="n">
        <v>1</v>
      </c>
      <c r="G295" s="9" t="n">
        <v>0</v>
      </c>
      <c r="H295" s="9" t="n">
        <f aca="false">F295-G295</f>
        <v>1</v>
      </c>
      <c r="I295" s="9" t="n">
        <f aca="false">MAX(H295,0)</f>
        <v>1</v>
      </c>
      <c r="J295" s="10" t="n">
        <v>2.09</v>
      </c>
      <c r="K295" s="10" t="n">
        <v>0</v>
      </c>
      <c r="L295" s="11" t="n">
        <f aca="false">IFERROR(J295/F295,"")</f>
        <v>2.09</v>
      </c>
      <c r="M295" s="11" t="n">
        <v>2.09</v>
      </c>
      <c r="N295" s="11" t="n">
        <v>2.09</v>
      </c>
      <c r="O295" s="11" t="str">
        <f aca="false">IFERROR(K295/G295,"")</f>
        <v/>
      </c>
      <c r="P295" s="11"/>
      <c r="Q295" s="11"/>
      <c r="R295" s="12" t="str">
        <f aca="false">IF(F295=0,"NON VALUTABILE",IF(H295=0,"OK","ANOMALIA"))</f>
        <v>ANOMALIA</v>
      </c>
      <c r="S295" s="12" t="str">
        <f aca="false">IF(OR(F295=0,G295=0),"NON VALUTABILE",IF(P295&lt;=N295,"ANOMALIA","OK"))</f>
        <v>NON VALUTABILE</v>
      </c>
      <c r="T295" s="12" t="str">
        <f aca="false">IF(F295=0,"NON VALUTABILE",IF(OR(R295="ANOMALIA",S295="ANOMALIA"),"ANOMALIA","OK"))</f>
        <v>ANOMALIA</v>
      </c>
      <c r="U295" s="5" t="str">
        <f aca="false">IF(F295=0,"Scaricato ma non presente in questa fattura: puo venire da giacenza pregressa o da altro fornitore. Non conteggiato come anomalia.",IF(G295=0,"Acquistato e mai scaricato nel periodo. ","")&amp;IF(AND(G295&gt;0,H295&lt;&gt;0),"Quantita acquistata diversa da quantita scaricata. ","")&amp;IF(AND(G295&gt;0,P295&lt;=N295),"Almeno una vendita a prezzo pari o inferiore al costo di acquisto (confronta col. N con col. P). ",""))</f>
        <v>Acquistato e mai scaricato nel periodo. </v>
      </c>
      <c r="V295" s="5"/>
    </row>
    <row r="296" customFormat="false" ht="15" hidden="false" customHeight="false" outlineLevel="0" collapsed="false">
      <c r="A296" s="8" t="s">
        <v>1149</v>
      </c>
      <c r="B296" s="8" t="s">
        <v>1150</v>
      </c>
      <c r="C296" s="8"/>
      <c r="D296" s="5" t="s">
        <v>1151</v>
      </c>
      <c r="E296" s="8" t="s">
        <v>973</v>
      </c>
      <c r="F296" s="9" t="n">
        <v>1</v>
      </c>
      <c r="G296" s="9" t="n">
        <v>0</v>
      </c>
      <c r="H296" s="9" t="n">
        <f aca="false">F296-G296</f>
        <v>1</v>
      </c>
      <c r="I296" s="9" t="n">
        <f aca="false">MAX(H296,0)</f>
        <v>1</v>
      </c>
      <c r="J296" s="10" t="n">
        <v>2.33</v>
      </c>
      <c r="K296" s="10" t="n">
        <v>0</v>
      </c>
      <c r="L296" s="11" t="n">
        <f aca="false">IFERROR(J296/F296,"")</f>
        <v>2.33</v>
      </c>
      <c r="M296" s="11" t="n">
        <v>2.33</v>
      </c>
      <c r="N296" s="11" t="n">
        <v>2.33</v>
      </c>
      <c r="O296" s="11" t="str">
        <f aca="false">IFERROR(K296/G296,"")</f>
        <v/>
      </c>
      <c r="P296" s="11"/>
      <c r="Q296" s="11"/>
      <c r="R296" s="12" t="str">
        <f aca="false">IF(F296=0,"NON VALUTABILE",IF(H296=0,"OK","ANOMALIA"))</f>
        <v>ANOMALIA</v>
      </c>
      <c r="S296" s="12" t="str">
        <f aca="false">IF(OR(F296=0,G296=0),"NON VALUTABILE",IF(P296&lt;=N296,"ANOMALIA","OK"))</f>
        <v>NON VALUTABILE</v>
      </c>
      <c r="T296" s="12" t="str">
        <f aca="false">IF(F296=0,"NON VALUTABILE",IF(OR(R296="ANOMALIA",S296="ANOMALIA"),"ANOMALIA","OK"))</f>
        <v>ANOMALIA</v>
      </c>
      <c r="U296" s="5" t="str">
        <f aca="false">IF(F296=0,"Scaricato ma non presente in questa fattura: puo venire da giacenza pregressa o da altro fornitore. Non conteggiato come anomalia.",IF(G296=0,"Acquistato e mai scaricato nel periodo. ","")&amp;IF(AND(G296&gt;0,H296&lt;&gt;0),"Quantita acquistata diversa da quantita scaricata. ","")&amp;IF(AND(G296&gt;0,P296&lt;=N296),"Almeno una vendita a prezzo pari o inferiore al costo di acquisto (confronta col. N con col. P). ",""))</f>
        <v>Acquistato e mai scaricato nel periodo. </v>
      </c>
      <c r="V296" s="5"/>
    </row>
    <row r="297" customFormat="false" ht="15" hidden="false" customHeight="false" outlineLevel="0" collapsed="false">
      <c r="A297" s="8" t="s">
        <v>1152</v>
      </c>
      <c r="B297" s="8" t="s">
        <v>1153</v>
      </c>
      <c r="C297" s="8"/>
      <c r="D297" s="5" t="s">
        <v>1154</v>
      </c>
      <c r="E297" s="8" t="s">
        <v>973</v>
      </c>
      <c r="F297" s="9" t="n">
        <v>1</v>
      </c>
      <c r="G297" s="9" t="n">
        <v>0</v>
      </c>
      <c r="H297" s="9" t="n">
        <f aca="false">F297-G297</f>
        <v>1</v>
      </c>
      <c r="I297" s="9" t="n">
        <f aca="false">MAX(H297,0)</f>
        <v>1</v>
      </c>
      <c r="J297" s="10" t="n">
        <v>3.58</v>
      </c>
      <c r="K297" s="10" t="n">
        <v>0</v>
      </c>
      <c r="L297" s="11" t="n">
        <f aca="false">IFERROR(J297/F297,"")</f>
        <v>3.58</v>
      </c>
      <c r="M297" s="11" t="n">
        <v>3.58</v>
      </c>
      <c r="N297" s="11" t="n">
        <v>3.58</v>
      </c>
      <c r="O297" s="11" t="str">
        <f aca="false">IFERROR(K297/G297,"")</f>
        <v/>
      </c>
      <c r="P297" s="11"/>
      <c r="Q297" s="11"/>
      <c r="R297" s="12" t="str">
        <f aca="false">IF(F297=0,"NON VALUTABILE",IF(H297=0,"OK","ANOMALIA"))</f>
        <v>ANOMALIA</v>
      </c>
      <c r="S297" s="12" t="str">
        <f aca="false">IF(OR(F297=0,G297=0),"NON VALUTABILE",IF(P297&lt;=N297,"ANOMALIA","OK"))</f>
        <v>NON VALUTABILE</v>
      </c>
      <c r="T297" s="12" t="str">
        <f aca="false">IF(F297=0,"NON VALUTABILE",IF(OR(R297="ANOMALIA",S297="ANOMALIA"),"ANOMALIA","OK"))</f>
        <v>ANOMALIA</v>
      </c>
      <c r="U297" s="5" t="str">
        <f aca="false">IF(F297=0,"Scaricato ma non presente in questa fattura: puo venire da giacenza pregressa o da altro fornitore. Non conteggiato come anomalia.",IF(G297=0,"Acquistato e mai scaricato nel periodo. ","")&amp;IF(AND(G297&gt;0,H297&lt;&gt;0),"Quantita acquistata diversa da quantita scaricata. ","")&amp;IF(AND(G297&gt;0,P297&lt;=N297),"Almeno una vendita a prezzo pari o inferiore al costo di acquisto (confronta col. N con col. P). ",""))</f>
        <v>Acquistato e mai scaricato nel periodo. </v>
      </c>
      <c r="V297" s="5"/>
    </row>
    <row r="298" customFormat="false" ht="15" hidden="false" customHeight="false" outlineLevel="0" collapsed="false">
      <c r="A298" s="8" t="s">
        <v>1155</v>
      </c>
      <c r="B298" s="8" t="s">
        <v>1156</v>
      </c>
      <c r="C298" s="8"/>
      <c r="D298" s="5" t="s">
        <v>1157</v>
      </c>
      <c r="E298" s="8" t="s">
        <v>973</v>
      </c>
      <c r="F298" s="9" t="n">
        <v>1</v>
      </c>
      <c r="G298" s="9" t="n">
        <v>0</v>
      </c>
      <c r="H298" s="9" t="n">
        <f aca="false">F298-G298</f>
        <v>1</v>
      </c>
      <c r="I298" s="9" t="n">
        <f aca="false">MAX(H298,0)</f>
        <v>1</v>
      </c>
      <c r="J298" s="10" t="n">
        <v>10.99</v>
      </c>
      <c r="K298" s="10" t="n">
        <v>0</v>
      </c>
      <c r="L298" s="11" t="n">
        <f aca="false">IFERROR(J298/F298,"")</f>
        <v>10.99</v>
      </c>
      <c r="M298" s="11" t="n">
        <v>10.99</v>
      </c>
      <c r="N298" s="11" t="n">
        <v>10.99</v>
      </c>
      <c r="O298" s="11" t="str">
        <f aca="false">IFERROR(K298/G298,"")</f>
        <v/>
      </c>
      <c r="P298" s="11"/>
      <c r="Q298" s="11"/>
      <c r="R298" s="12" t="str">
        <f aca="false">IF(F298=0,"NON VALUTABILE",IF(H298=0,"OK","ANOMALIA"))</f>
        <v>ANOMALIA</v>
      </c>
      <c r="S298" s="12" t="str">
        <f aca="false">IF(OR(F298=0,G298=0),"NON VALUTABILE",IF(P298&lt;=N298,"ANOMALIA","OK"))</f>
        <v>NON VALUTABILE</v>
      </c>
      <c r="T298" s="12" t="str">
        <f aca="false">IF(F298=0,"NON VALUTABILE",IF(OR(R298="ANOMALIA",S298="ANOMALIA"),"ANOMALIA","OK"))</f>
        <v>ANOMALIA</v>
      </c>
      <c r="U298" s="5" t="str">
        <f aca="false">IF(F298=0,"Scaricato ma non presente in questa fattura: puo venire da giacenza pregressa o da altro fornitore. Non conteggiato come anomalia.",IF(G298=0,"Acquistato e mai scaricato nel periodo. ","")&amp;IF(AND(G298&gt;0,H298&lt;&gt;0),"Quantita acquistata diversa da quantita scaricata. ","")&amp;IF(AND(G298&gt;0,P298&lt;=N298),"Almeno una vendita a prezzo pari o inferiore al costo di acquisto (confronta col. N con col. P). ",""))</f>
        <v>Acquistato e mai scaricato nel periodo. </v>
      </c>
      <c r="V298" s="5"/>
    </row>
    <row r="299" customFormat="false" ht="15" hidden="false" customHeight="false" outlineLevel="0" collapsed="false">
      <c r="A299" s="8" t="s">
        <v>1158</v>
      </c>
      <c r="B299" s="8" t="s">
        <v>1159</v>
      </c>
      <c r="C299" s="8"/>
      <c r="D299" s="5" t="s">
        <v>1160</v>
      </c>
      <c r="E299" s="8" t="s">
        <v>973</v>
      </c>
      <c r="F299" s="9" t="n">
        <v>2</v>
      </c>
      <c r="G299" s="9" t="n">
        <v>0</v>
      </c>
      <c r="H299" s="9" t="n">
        <f aca="false">F299-G299</f>
        <v>2</v>
      </c>
      <c r="I299" s="9" t="n">
        <f aca="false">MAX(H299,0)</f>
        <v>2</v>
      </c>
      <c r="J299" s="10" t="n">
        <v>11.29</v>
      </c>
      <c r="K299" s="10" t="n">
        <v>0</v>
      </c>
      <c r="L299" s="11" t="n">
        <f aca="false">IFERROR(J299/F299,"")</f>
        <v>5.645</v>
      </c>
      <c r="M299" s="11" t="n">
        <v>5.645</v>
      </c>
      <c r="N299" s="11" t="n">
        <v>5.645</v>
      </c>
      <c r="O299" s="11" t="str">
        <f aca="false">IFERROR(K299/G299,"")</f>
        <v/>
      </c>
      <c r="P299" s="11"/>
      <c r="Q299" s="11"/>
      <c r="R299" s="12" t="str">
        <f aca="false">IF(F299=0,"NON VALUTABILE",IF(H299=0,"OK","ANOMALIA"))</f>
        <v>ANOMALIA</v>
      </c>
      <c r="S299" s="12" t="str">
        <f aca="false">IF(OR(F299=0,G299=0),"NON VALUTABILE",IF(P299&lt;=N299,"ANOMALIA","OK"))</f>
        <v>NON VALUTABILE</v>
      </c>
      <c r="T299" s="12" t="str">
        <f aca="false">IF(F299=0,"NON VALUTABILE",IF(OR(R299="ANOMALIA",S299="ANOMALIA"),"ANOMALIA","OK"))</f>
        <v>ANOMALIA</v>
      </c>
      <c r="U299" s="5" t="str">
        <f aca="false">IF(F299=0,"Scaricato ma non presente in questa fattura: puo venire da giacenza pregressa o da altro fornitore. Non conteggiato come anomalia.",IF(G299=0,"Acquistato e mai scaricato nel periodo. ","")&amp;IF(AND(G299&gt;0,H299&lt;&gt;0),"Quantita acquistata diversa da quantita scaricata. ","")&amp;IF(AND(G299&gt;0,P299&lt;=N299),"Almeno una vendita a prezzo pari o inferiore al costo di acquisto (confronta col. N con col. P). ",""))</f>
        <v>Acquistato e mai scaricato nel periodo. </v>
      </c>
      <c r="V299" s="5"/>
    </row>
    <row r="300" customFormat="false" ht="15" hidden="false" customHeight="false" outlineLevel="0" collapsed="false">
      <c r="A300" s="8" t="s">
        <v>1161</v>
      </c>
      <c r="B300" s="8" t="s">
        <v>1162</v>
      </c>
      <c r="C300" s="8"/>
      <c r="D300" s="5" t="s">
        <v>1163</v>
      </c>
      <c r="E300" s="8" t="s">
        <v>973</v>
      </c>
      <c r="F300" s="9" t="n">
        <v>2</v>
      </c>
      <c r="G300" s="9" t="n">
        <v>0</v>
      </c>
      <c r="H300" s="9" t="n">
        <f aca="false">F300-G300</f>
        <v>2</v>
      </c>
      <c r="I300" s="9" t="n">
        <f aca="false">MAX(H300,0)</f>
        <v>2</v>
      </c>
      <c r="J300" s="10" t="n">
        <v>10.12</v>
      </c>
      <c r="K300" s="10" t="n">
        <v>0</v>
      </c>
      <c r="L300" s="11" t="n">
        <f aca="false">IFERROR(J300/F300,"")</f>
        <v>5.06</v>
      </c>
      <c r="M300" s="11" t="n">
        <v>5.06</v>
      </c>
      <c r="N300" s="11" t="n">
        <v>5.06</v>
      </c>
      <c r="O300" s="11" t="str">
        <f aca="false">IFERROR(K300/G300,"")</f>
        <v/>
      </c>
      <c r="P300" s="11"/>
      <c r="Q300" s="11"/>
      <c r="R300" s="12" t="str">
        <f aca="false">IF(F300=0,"NON VALUTABILE",IF(H300=0,"OK","ANOMALIA"))</f>
        <v>ANOMALIA</v>
      </c>
      <c r="S300" s="12" t="str">
        <f aca="false">IF(OR(F300=0,G300=0),"NON VALUTABILE",IF(P300&lt;=N300,"ANOMALIA","OK"))</f>
        <v>NON VALUTABILE</v>
      </c>
      <c r="T300" s="12" t="str">
        <f aca="false">IF(F300=0,"NON VALUTABILE",IF(OR(R300="ANOMALIA",S300="ANOMALIA"),"ANOMALIA","OK"))</f>
        <v>ANOMALIA</v>
      </c>
      <c r="U300" s="5" t="str">
        <f aca="false">IF(F300=0,"Scaricato ma non presente in questa fattura: puo venire da giacenza pregressa o da altro fornitore. Non conteggiato come anomalia.",IF(G300=0,"Acquistato e mai scaricato nel periodo. ","")&amp;IF(AND(G300&gt;0,H300&lt;&gt;0),"Quantita acquistata diversa da quantita scaricata. ","")&amp;IF(AND(G300&gt;0,P300&lt;=N300),"Almeno una vendita a prezzo pari o inferiore al costo di acquisto (confronta col. N con col. P). ",""))</f>
        <v>Acquistato e mai scaricato nel periodo. </v>
      </c>
      <c r="V300" s="5"/>
    </row>
    <row r="301" customFormat="false" ht="15" hidden="false" customHeight="false" outlineLevel="0" collapsed="false">
      <c r="A301" s="8" t="s">
        <v>1164</v>
      </c>
      <c r="B301" s="8" t="s">
        <v>1165</v>
      </c>
      <c r="C301" s="8"/>
      <c r="D301" s="5" t="s">
        <v>1166</v>
      </c>
      <c r="E301" s="8" t="s">
        <v>973</v>
      </c>
      <c r="F301" s="9" t="n">
        <v>2</v>
      </c>
      <c r="G301" s="9" t="n">
        <v>0</v>
      </c>
      <c r="H301" s="9" t="n">
        <f aca="false">F301-G301</f>
        <v>2</v>
      </c>
      <c r="I301" s="9" t="n">
        <f aca="false">MAX(H301,0)</f>
        <v>2</v>
      </c>
      <c r="J301" s="10" t="n">
        <v>12.4</v>
      </c>
      <c r="K301" s="10" t="n">
        <v>0</v>
      </c>
      <c r="L301" s="11" t="n">
        <f aca="false">IFERROR(J301/F301,"")</f>
        <v>6.2</v>
      </c>
      <c r="M301" s="11" t="n">
        <v>6.2</v>
      </c>
      <c r="N301" s="11" t="n">
        <v>6.2</v>
      </c>
      <c r="O301" s="11" t="str">
        <f aca="false">IFERROR(K301/G301,"")</f>
        <v/>
      </c>
      <c r="P301" s="11"/>
      <c r="Q301" s="11"/>
      <c r="R301" s="12" t="str">
        <f aca="false">IF(F301=0,"NON VALUTABILE",IF(H301=0,"OK","ANOMALIA"))</f>
        <v>ANOMALIA</v>
      </c>
      <c r="S301" s="12" t="str">
        <f aca="false">IF(OR(F301=0,G301=0),"NON VALUTABILE",IF(P301&lt;=N301,"ANOMALIA","OK"))</f>
        <v>NON VALUTABILE</v>
      </c>
      <c r="T301" s="12" t="str">
        <f aca="false">IF(F301=0,"NON VALUTABILE",IF(OR(R301="ANOMALIA",S301="ANOMALIA"),"ANOMALIA","OK"))</f>
        <v>ANOMALIA</v>
      </c>
      <c r="U301" s="5" t="str">
        <f aca="false">IF(F301=0,"Scaricato ma non presente in questa fattura: puo venire da giacenza pregressa o da altro fornitore. Non conteggiato come anomalia.",IF(G301=0,"Acquistato e mai scaricato nel periodo. ","")&amp;IF(AND(G301&gt;0,H301&lt;&gt;0),"Quantita acquistata diversa da quantita scaricata. ","")&amp;IF(AND(G301&gt;0,P301&lt;=N301),"Almeno una vendita a prezzo pari o inferiore al costo di acquisto (confronta col. N con col. P). ",""))</f>
        <v>Acquistato e mai scaricato nel periodo. </v>
      </c>
      <c r="V301" s="5"/>
    </row>
    <row r="302" customFormat="false" ht="15" hidden="false" customHeight="false" outlineLevel="0" collapsed="false">
      <c r="A302" s="8" t="s">
        <v>1167</v>
      </c>
      <c r="B302" s="8" t="s">
        <v>1168</v>
      </c>
      <c r="C302" s="8"/>
      <c r="D302" s="5" t="s">
        <v>1169</v>
      </c>
      <c r="E302" s="8" t="s">
        <v>973</v>
      </c>
      <c r="F302" s="9" t="n">
        <v>1</v>
      </c>
      <c r="G302" s="9" t="n">
        <v>0</v>
      </c>
      <c r="H302" s="9" t="n">
        <f aca="false">F302-G302</f>
        <v>1</v>
      </c>
      <c r="I302" s="9" t="n">
        <f aca="false">MAX(H302,0)</f>
        <v>1</v>
      </c>
      <c r="J302" s="10" t="n">
        <v>9.35</v>
      </c>
      <c r="K302" s="10" t="n">
        <v>0</v>
      </c>
      <c r="L302" s="11" t="n">
        <f aca="false">IFERROR(J302/F302,"")</f>
        <v>9.35</v>
      </c>
      <c r="M302" s="11" t="n">
        <v>9.35</v>
      </c>
      <c r="N302" s="11" t="n">
        <v>9.35</v>
      </c>
      <c r="O302" s="11" t="str">
        <f aca="false">IFERROR(K302/G302,"")</f>
        <v/>
      </c>
      <c r="P302" s="11"/>
      <c r="Q302" s="11"/>
      <c r="R302" s="12" t="str">
        <f aca="false">IF(F302=0,"NON VALUTABILE",IF(H302=0,"OK","ANOMALIA"))</f>
        <v>ANOMALIA</v>
      </c>
      <c r="S302" s="12" t="str">
        <f aca="false">IF(OR(F302=0,G302=0),"NON VALUTABILE",IF(P302&lt;=N302,"ANOMALIA","OK"))</f>
        <v>NON VALUTABILE</v>
      </c>
      <c r="T302" s="12" t="str">
        <f aca="false">IF(F302=0,"NON VALUTABILE",IF(OR(R302="ANOMALIA",S302="ANOMALIA"),"ANOMALIA","OK"))</f>
        <v>ANOMALIA</v>
      </c>
      <c r="U302" s="5" t="str">
        <f aca="false">IF(F302=0,"Scaricato ma non presente in questa fattura: puo venire da giacenza pregressa o da altro fornitore. Non conteggiato come anomalia.",IF(G302=0,"Acquistato e mai scaricato nel periodo. ","")&amp;IF(AND(G302&gt;0,H302&lt;&gt;0),"Quantita acquistata diversa da quantita scaricata. ","")&amp;IF(AND(G302&gt;0,P302&lt;=N302),"Almeno una vendita a prezzo pari o inferiore al costo di acquisto (confronta col. N con col. P). ",""))</f>
        <v>Acquistato e mai scaricato nel periodo. </v>
      </c>
      <c r="V302" s="5"/>
    </row>
    <row r="303" customFormat="false" ht="15" hidden="false" customHeight="false" outlineLevel="0" collapsed="false">
      <c r="A303" s="8" t="s">
        <v>1170</v>
      </c>
      <c r="B303" s="8" t="s">
        <v>1171</v>
      </c>
      <c r="C303" s="8"/>
      <c r="D303" s="5" t="s">
        <v>1172</v>
      </c>
      <c r="E303" s="8" t="s">
        <v>973</v>
      </c>
      <c r="F303" s="9" t="n">
        <v>1</v>
      </c>
      <c r="G303" s="9" t="n">
        <v>0</v>
      </c>
      <c r="H303" s="9" t="n">
        <f aca="false">F303-G303</f>
        <v>1</v>
      </c>
      <c r="I303" s="9" t="n">
        <f aca="false">MAX(H303,0)</f>
        <v>1</v>
      </c>
      <c r="J303" s="10" t="n">
        <v>13.99</v>
      </c>
      <c r="K303" s="10" t="n">
        <v>0</v>
      </c>
      <c r="L303" s="11" t="n">
        <f aca="false">IFERROR(J303/F303,"")</f>
        <v>13.99</v>
      </c>
      <c r="M303" s="11" t="n">
        <v>13.99</v>
      </c>
      <c r="N303" s="11" t="n">
        <v>13.99</v>
      </c>
      <c r="O303" s="11" t="str">
        <f aca="false">IFERROR(K303/G303,"")</f>
        <v/>
      </c>
      <c r="P303" s="11"/>
      <c r="Q303" s="11"/>
      <c r="R303" s="12" t="str">
        <f aca="false">IF(F303=0,"NON VALUTABILE",IF(H303=0,"OK","ANOMALIA"))</f>
        <v>ANOMALIA</v>
      </c>
      <c r="S303" s="12" t="str">
        <f aca="false">IF(OR(F303=0,G303=0),"NON VALUTABILE",IF(P303&lt;=N303,"ANOMALIA","OK"))</f>
        <v>NON VALUTABILE</v>
      </c>
      <c r="T303" s="12" t="str">
        <f aca="false">IF(F303=0,"NON VALUTABILE",IF(OR(R303="ANOMALIA",S303="ANOMALIA"),"ANOMALIA","OK"))</f>
        <v>ANOMALIA</v>
      </c>
      <c r="U303" s="5" t="str">
        <f aca="false">IF(F303=0,"Scaricato ma non presente in questa fattura: puo venire da giacenza pregressa o da altro fornitore. Non conteggiato come anomalia.",IF(G303=0,"Acquistato e mai scaricato nel periodo. ","")&amp;IF(AND(G303&gt;0,H303&lt;&gt;0),"Quantita acquistata diversa da quantita scaricata. ","")&amp;IF(AND(G303&gt;0,P303&lt;=N303),"Almeno una vendita a prezzo pari o inferiore al costo di acquisto (confronta col. N con col. P). ",""))</f>
        <v>Acquistato e mai scaricato nel periodo. </v>
      </c>
      <c r="V303" s="5"/>
    </row>
    <row r="304" customFormat="false" ht="15" hidden="false" customHeight="false" outlineLevel="0" collapsed="false">
      <c r="A304" s="8" t="s">
        <v>1173</v>
      </c>
      <c r="B304" s="8" t="s">
        <v>1174</v>
      </c>
      <c r="C304" s="8"/>
      <c r="D304" s="5" t="s">
        <v>1175</v>
      </c>
      <c r="E304" s="8" t="s">
        <v>973</v>
      </c>
      <c r="F304" s="9" t="n">
        <v>1</v>
      </c>
      <c r="G304" s="9" t="n">
        <v>0</v>
      </c>
      <c r="H304" s="9" t="n">
        <f aca="false">F304-G304</f>
        <v>1</v>
      </c>
      <c r="I304" s="9" t="n">
        <f aca="false">MAX(H304,0)</f>
        <v>1</v>
      </c>
      <c r="J304" s="10" t="n">
        <v>19.03</v>
      </c>
      <c r="K304" s="10" t="n">
        <v>0</v>
      </c>
      <c r="L304" s="11" t="n">
        <f aca="false">IFERROR(J304/F304,"")</f>
        <v>19.03</v>
      </c>
      <c r="M304" s="11" t="n">
        <v>19.03</v>
      </c>
      <c r="N304" s="11" t="n">
        <v>19.03</v>
      </c>
      <c r="O304" s="11" t="str">
        <f aca="false">IFERROR(K304/G304,"")</f>
        <v/>
      </c>
      <c r="P304" s="11"/>
      <c r="Q304" s="11"/>
      <c r="R304" s="12" t="str">
        <f aca="false">IF(F304=0,"NON VALUTABILE",IF(H304=0,"OK","ANOMALIA"))</f>
        <v>ANOMALIA</v>
      </c>
      <c r="S304" s="12" t="str">
        <f aca="false">IF(OR(F304=0,G304=0),"NON VALUTABILE",IF(P304&lt;=N304,"ANOMALIA","OK"))</f>
        <v>NON VALUTABILE</v>
      </c>
      <c r="T304" s="12" t="str">
        <f aca="false">IF(F304=0,"NON VALUTABILE",IF(OR(R304="ANOMALIA",S304="ANOMALIA"),"ANOMALIA","OK"))</f>
        <v>ANOMALIA</v>
      </c>
      <c r="U304" s="5" t="str">
        <f aca="false">IF(F304=0,"Scaricato ma non presente in questa fattura: puo venire da giacenza pregressa o da altro fornitore. Non conteggiato come anomalia.",IF(G304=0,"Acquistato e mai scaricato nel periodo. ","")&amp;IF(AND(G304&gt;0,H304&lt;&gt;0),"Quantita acquistata diversa da quantita scaricata. ","")&amp;IF(AND(G304&gt;0,P304&lt;=N304),"Almeno una vendita a prezzo pari o inferiore al costo di acquisto (confronta col. N con col. P). ",""))</f>
        <v>Acquistato e mai scaricato nel periodo. </v>
      </c>
      <c r="V304" s="5"/>
    </row>
    <row r="305" customFormat="false" ht="15" hidden="false" customHeight="false" outlineLevel="0" collapsed="false">
      <c r="A305" s="8" t="s">
        <v>1176</v>
      </c>
      <c r="B305" s="8" t="s">
        <v>1177</v>
      </c>
      <c r="C305" s="8"/>
      <c r="D305" s="5" t="s">
        <v>1178</v>
      </c>
      <c r="E305" s="8" t="s">
        <v>973</v>
      </c>
      <c r="F305" s="9" t="n">
        <v>3</v>
      </c>
      <c r="G305" s="9" t="n">
        <v>0</v>
      </c>
      <c r="H305" s="9" t="n">
        <f aca="false">F305-G305</f>
        <v>3</v>
      </c>
      <c r="I305" s="9" t="n">
        <f aca="false">MAX(H305,0)</f>
        <v>3</v>
      </c>
      <c r="J305" s="10" t="n">
        <v>50.4</v>
      </c>
      <c r="K305" s="10" t="n">
        <v>0</v>
      </c>
      <c r="L305" s="11" t="n">
        <f aca="false">IFERROR(J305/F305,"")</f>
        <v>16.8</v>
      </c>
      <c r="M305" s="11" t="n">
        <v>16.8</v>
      </c>
      <c r="N305" s="11" t="n">
        <v>16.8</v>
      </c>
      <c r="O305" s="11" t="str">
        <f aca="false">IFERROR(K305/G305,"")</f>
        <v/>
      </c>
      <c r="P305" s="11"/>
      <c r="Q305" s="11"/>
      <c r="R305" s="12" t="str">
        <f aca="false">IF(F305=0,"NON VALUTABILE",IF(H305=0,"OK","ANOMALIA"))</f>
        <v>ANOMALIA</v>
      </c>
      <c r="S305" s="12" t="str">
        <f aca="false">IF(OR(F305=0,G305=0),"NON VALUTABILE",IF(P305&lt;=N305,"ANOMALIA","OK"))</f>
        <v>NON VALUTABILE</v>
      </c>
      <c r="T305" s="12" t="str">
        <f aca="false">IF(F305=0,"NON VALUTABILE",IF(OR(R305="ANOMALIA",S305="ANOMALIA"),"ANOMALIA","OK"))</f>
        <v>ANOMALIA</v>
      </c>
      <c r="U305" s="5" t="str">
        <f aca="false">IF(F305=0,"Scaricato ma non presente in questa fattura: puo venire da giacenza pregressa o da altro fornitore. Non conteggiato come anomalia.",IF(G305=0,"Acquistato e mai scaricato nel periodo. ","")&amp;IF(AND(G305&gt;0,H305&lt;&gt;0),"Quantita acquistata diversa da quantita scaricata. ","")&amp;IF(AND(G305&gt;0,P305&lt;=N305),"Almeno una vendita a prezzo pari o inferiore al costo di acquisto (confronta col. N con col. P). ",""))</f>
        <v>Acquistato e mai scaricato nel periodo. </v>
      </c>
      <c r="V305" s="5"/>
    </row>
    <row r="306" customFormat="false" ht="15" hidden="false" customHeight="false" outlineLevel="0" collapsed="false">
      <c r="A306" s="8" t="s">
        <v>1179</v>
      </c>
      <c r="B306" s="8" t="s">
        <v>1180</v>
      </c>
      <c r="C306" s="8"/>
      <c r="D306" s="5" t="s">
        <v>389</v>
      </c>
      <c r="E306" s="8" t="s">
        <v>973</v>
      </c>
      <c r="F306" s="9" t="n">
        <v>1</v>
      </c>
      <c r="G306" s="9" t="n">
        <v>0</v>
      </c>
      <c r="H306" s="9" t="n">
        <f aca="false">F306-G306</f>
        <v>1</v>
      </c>
      <c r="I306" s="9" t="n">
        <f aca="false">MAX(H306,0)</f>
        <v>1</v>
      </c>
      <c r="J306" s="10" t="n">
        <v>29.6</v>
      </c>
      <c r="K306" s="10" t="n">
        <v>0</v>
      </c>
      <c r="L306" s="11" t="n">
        <f aca="false">IFERROR(J306/F306,"")</f>
        <v>29.6</v>
      </c>
      <c r="M306" s="11" t="n">
        <v>29.6</v>
      </c>
      <c r="N306" s="11" t="n">
        <v>29.6</v>
      </c>
      <c r="O306" s="11" t="str">
        <f aca="false">IFERROR(K306/G306,"")</f>
        <v/>
      </c>
      <c r="P306" s="11"/>
      <c r="Q306" s="11"/>
      <c r="R306" s="12" t="str">
        <f aca="false">IF(F306=0,"NON VALUTABILE",IF(H306=0,"OK","ANOMALIA"))</f>
        <v>ANOMALIA</v>
      </c>
      <c r="S306" s="12" t="str">
        <f aca="false">IF(OR(F306=0,G306=0),"NON VALUTABILE",IF(P306&lt;=N306,"ANOMALIA","OK"))</f>
        <v>NON VALUTABILE</v>
      </c>
      <c r="T306" s="12" t="str">
        <f aca="false">IF(F306=0,"NON VALUTABILE",IF(OR(R306="ANOMALIA",S306="ANOMALIA"),"ANOMALIA","OK"))</f>
        <v>ANOMALIA</v>
      </c>
      <c r="U306" s="5" t="str">
        <f aca="false">IF(F306=0,"Scaricato ma non presente in questa fattura: puo venire da giacenza pregressa o da altro fornitore. Non conteggiato come anomalia.",IF(G306=0,"Acquistato e mai scaricato nel periodo. ","")&amp;IF(AND(G306&gt;0,H306&lt;&gt;0),"Quantita acquistata diversa da quantita scaricata. ","")&amp;IF(AND(G306&gt;0,P306&lt;=N306),"Almeno una vendita a prezzo pari o inferiore al costo di acquisto (confronta col. N con col. P). ",""))</f>
        <v>Acquistato e mai scaricato nel periodo. </v>
      </c>
      <c r="V306" s="5"/>
    </row>
    <row r="307" customFormat="false" ht="15" hidden="false" customHeight="false" outlineLevel="0" collapsed="false">
      <c r="A307" s="8" t="s">
        <v>1181</v>
      </c>
      <c r="B307" s="8" t="s">
        <v>1182</v>
      </c>
      <c r="C307" s="8"/>
      <c r="D307" s="5" t="s">
        <v>389</v>
      </c>
      <c r="E307" s="8" t="s">
        <v>973</v>
      </c>
      <c r="F307" s="9" t="n">
        <v>2</v>
      </c>
      <c r="G307" s="9" t="n">
        <v>0</v>
      </c>
      <c r="H307" s="9" t="n">
        <f aca="false">F307-G307</f>
        <v>2</v>
      </c>
      <c r="I307" s="9" t="n">
        <f aca="false">MAX(H307,0)</f>
        <v>2</v>
      </c>
      <c r="J307" s="10" t="n">
        <v>84.58</v>
      </c>
      <c r="K307" s="10" t="n">
        <v>0</v>
      </c>
      <c r="L307" s="11" t="n">
        <f aca="false">IFERROR(J307/F307,"")</f>
        <v>42.29</v>
      </c>
      <c r="M307" s="11" t="n">
        <v>42.29</v>
      </c>
      <c r="N307" s="11" t="n">
        <v>42.29</v>
      </c>
      <c r="O307" s="11" t="str">
        <f aca="false">IFERROR(K307/G307,"")</f>
        <v/>
      </c>
      <c r="P307" s="11"/>
      <c r="Q307" s="11"/>
      <c r="R307" s="12" t="str">
        <f aca="false">IF(F307=0,"NON VALUTABILE",IF(H307=0,"OK","ANOMALIA"))</f>
        <v>ANOMALIA</v>
      </c>
      <c r="S307" s="12" t="str">
        <f aca="false">IF(OR(F307=0,G307=0),"NON VALUTABILE",IF(P307&lt;=N307,"ANOMALIA","OK"))</f>
        <v>NON VALUTABILE</v>
      </c>
      <c r="T307" s="12" t="str">
        <f aca="false">IF(F307=0,"NON VALUTABILE",IF(OR(R307="ANOMALIA",S307="ANOMALIA"),"ANOMALIA","OK"))</f>
        <v>ANOMALIA</v>
      </c>
      <c r="U307" s="5" t="str">
        <f aca="false">IF(F307=0,"Scaricato ma non presente in questa fattura: puo venire da giacenza pregressa o da altro fornitore. Non conteggiato come anomalia.",IF(G307=0,"Acquistato e mai scaricato nel periodo. ","")&amp;IF(AND(G307&gt;0,H307&lt;&gt;0),"Quantita acquistata diversa da quantita scaricata. ","")&amp;IF(AND(G307&gt;0,P307&lt;=N307),"Almeno una vendita a prezzo pari o inferiore al costo di acquisto (confronta col. N con col. P). ",""))</f>
        <v>Acquistato e mai scaricato nel periodo. </v>
      </c>
      <c r="V307" s="5"/>
    </row>
    <row r="308" customFormat="false" ht="15" hidden="false" customHeight="false" outlineLevel="0" collapsed="false">
      <c r="A308" s="8" t="s">
        <v>1183</v>
      </c>
      <c r="B308" s="8" t="s">
        <v>1184</v>
      </c>
      <c r="C308" s="8"/>
      <c r="D308" s="5" t="s">
        <v>1185</v>
      </c>
      <c r="E308" s="8" t="s">
        <v>973</v>
      </c>
      <c r="F308" s="9" t="n">
        <v>2</v>
      </c>
      <c r="G308" s="9" t="n">
        <v>0</v>
      </c>
      <c r="H308" s="9" t="n">
        <f aca="false">F308-G308</f>
        <v>2</v>
      </c>
      <c r="I308" s="9" t="n">
        <f aca="false">MAX(H308,0)</f>
        <v>2</v>
      </c>
      <c r="J308" s="10" t="n">
        <v>52.56</v>
      </c>
      <c r="K308" s="10" t="n">
        <v>0</v>
      </c>
      <c r="L308" s="11" t="n">
        <f aca="false">IFERROR(J308/F308,"")</f>
        <v>26.28</v>
      </c>
      <c r="M308" s="11" t="n">
        <v>26.28</v>
      </c>
      <c r="N308" s="11" t="n">
        <v>26.28</v>
      </c>
      <c r="O308" s="11" t="str">
        <f aca="false">IFERROR(K308/G308,"")</f>
        <v/>
      </c>
      <c r="P308" s="11"/>
      <c r="Q308" s="11"/>
      <c r="R308" s="12" t="str">
        <f aca="false">IF(F308=0,"NON VALUTABILE",IF(H308=0,"OK","ANOMALIA"))</f>
        <v>ANOMALIA</v>
      </c>
      <c r="S308" s="12" t="str">
        <f aca="false">IF(OR(F308=0,G308=0),"NON VALUTABILE",IF(P308&lt;=N308,"ANOMALIA","OK"))</f>
        <v>NON VALUTABILE</v>
      </c>
      <c r="T308" s="12" t="str">
        <f aca="false">IF(F308=0,"NON VALUTABILE",IF(OR(R308="ANOMALIA",S308="ANOMALIA"),"ANOMALIA","OK"))</f>
        <v>ANOMALIA</v>
      </c>
      <c r="U308" s="5" t="str">
        <f aca="false">IF(F308=0,"Scaricato ma non presente in questa fattura: puo venire da giacenza pregressa o da altro fornitore. Non conteggiato come anomalia.",IF(G308=0,"Acquistato e mai scaricato nel periodo. ","")&amp;IF(AND(G308&gt;0,H308&lt;&gt;0),"Quantita acquistata diversa da quantita scaricata. ","")&amp;IF(AND(G308&gt;0,P308&lt;=N308),"Almeno una vendita a prezzo pari o inferiore al costo di acquisto (confronta col. N con col. P). ",""))</f>
        <v>Acquistato e mai scaricato nel periodo. </v>
      </c>
      <c r="V308" s="5"/>
    </row>
    <row r="309" customFormat="false" ht="15" hidden="false" customHeight="false" outlineLevel="0" collapsed="false">
      <c r="A309" s="8" t="s">
        <v>1186</v>
      </c>
      <c r="B309" s="8" t="s">
        <v>1187</v>
      </c>
      <c r="C309" s="8"/>
      <c r="D309" s="5" t="s">
        <v>1188</v>
      </c>
      <c r="E309" s="8" t="s">
        <v>973</v>
      </c>
      <c r="F309" s="9" t="n">
        <v>1</v>
      </c>
      <c r="G309" s="9" t="n">
        <v>0</v>
      </c>
      <c r="H309" s="9" t="n">
        <f aca="false">F309-G309</f>
        <v>1</v>
      </c>
      <c r="I309" s="9" t="n">
        <f aca="false">MAX(H309,0)</f>
        <v>1</v>
      </c>
      <c r="J309" s="10" t="n">
        <v>47.84</v>
      </c>
      <c r="K309" s="10" t="n">
        <v>0</v>
      </c>
      <c r="L309" s="11" t="n">
        <f aca="false">IFERROR(J309/F309,"")</f>
        <v>47.84</v>
      </c>
      <c r="M309" s="11" t="n">
        <v>47.84</v>
      </c>
      <c r="N309" s="11" t="n">
        <v>47.84</v>
      </c>
      <c r="O309" s="11" t="str">
        <f aca="false">IFERROR(K309/G309,"")</f>
        <v/>
      </c>
      <c r="P309" s="11"/>
      <c r="Q309" s="11"/>
      <c r="R309" s="12" t="str">
        <f aca="false">IF(F309=0,"NON VALUTABILE",IF(H309=0,"OK","ANOMALIA"))</f>
        <v>ANOMALIA</v>
      </c>
      <c r="S309" s="12" t="str">
        <f aca="false">IF(OR(F309=0,G309=0),"NON VALUTABILE",IF(P309&lt;=N309,"ANOMALIA","OK"))</f>
        <v>NON VALUTABILE</v>
      </c>
      <c r="T309" s="12" t="str">
        <f aca="false">IF(F309=0,"NON VALUTABILE",IF(OR(R309="ANOMALIA",S309="ANOMALIA"),"ANOMALIA","OK"))</f>
        <v>ANOMALIA</v>
      </c>
      <c r="U309" s="5" t="str">
        <f aca="false">IF(F309=0,"Scaricato ma non presente in questa fattura: puo venire da giacenza pregressa o da altro fornitore. Non conteggiato come anomalia.",IF(G309=0,"Acquistato e mai scaricato nel periodo. ","")&amp;IF(AND(G309&gt;0,H309&lt;&gt;0),"Quantita acquistata diversa da quantita scaricata. ","")&amp;IF(AND(G309&gt;0,P309&lt;=N309),"Almeno una vendita a prezzo pari o inferiore al costo di acquisto (confronta col. N con col. P). ",""))</f>
        <v>Acquistato e mai scaricato nel periodo. </v>
      </c>
      <c r="V309" s="5"/>
    </row>
    <row r="310" customFormat="false" ht="15" hidden="false" customHeight="false" outlineLevel="0" collapsed="false">
      <c r="A310" s="8" t="s">
        <v>1189</v>
      </c>
      <c r="B310" s="8" t="s">
        <v>1190</v>
      </c>
      <c r="C310" s="8"/>
      <c r="D310" s="5" t="s">
        <v>1191</v>
      </c>
      <c r="E310" s="8" t="s">
        <v>973</v>
      </c>
      <c r="F310" s="9" t="n">
        <v>1</v>
      </c>
      <c r="G310" s="9" t="n">
        <v>0</v>
      </c>
      <c r="H310" s="9" t="n">
        <f aca="false">F310-G310</f>
        <v>1</v>
      </c>
      <c r="I310" s="9" t="n">
        <f aca="false">MAX(H310,0)</f>
        <v>1</v>
      </c>
      <c r="J310" s="10" t="n">
        <v>61.15</v>
      </c>
      <c r="K310" s="10" t="n">
        <v>0</v>
      </c>
      <c r="L310" s="11" t="n">
        <f aca="false">IFERROR(J310/F310,"")</f>
        <v>61.15</v>
      </c>
      <c r="M310" s="11" t="n">
        <v>61.15</v>
      </c>
      <c r="N310" s="11" t="n">
        <v>61.15</v>
      </c>
      <c r="O310" s="11" t="str">
        <f aca="false">IFERROR(K310/G310,"")</f>
        <v/>
      </c>
      <c r="P310" s="11"/>
      <c r="Q310" s="11"/>
      <c r="R310" s="12" t="str">
        <f aca="false">IF(F310=0,"NON VALUTABILE",IF(H310=0,"OK","ANOMALIA"))</f>
        <v>ANOMALIA</v>
      </c>
      <c r="S310" s="12" t="str">
        <f aca="false">IF(OR(F310=0,G310=0),"NON VALUTABILE",IF(P310&lt;=N310,"ANOMALIA","OK"))</f>
        <v>NON VALUTABILE</v>
      </c>
      <c r="T310" s="12" t="str">
        <f aca="false">IF(F310=0,"NON VALUTABILE",IF(OR(R310="ANOMALIA",S310="ANOMALIA"),"ANOMALIA","OK"))</f>
        <v>ANOMALIA</v>
      </c>
      <c r="U310" s="5" t="str">
        <f aca="false">IF(F310=0,"Scaricato ma non presente in questa fattura: puo venire da giacenza pregressa o da altro fornitore. Non conteggiato come anomalia.",IF(G310=0,"Acquistato e mai scaricato nel periodo. ","")&amp;IF(AND(G310&gt;0,H310&lt;&gt;0),"Quantita acquistata diversa da quantita scaricata. ","")&amp;IF(AND(G310&gt;0,P310&lt;=N310),"Almeno una vendita a prezzo pari o inferiore al costo di acquisto (confronta col. N con col. P). ",""))</f>
        <v>Acquistato e mai scaricato nel periodo. </v>
      </c>
      <c r="V310" s="5"/>
    </row>
    <row r="311" customFormat="false" ht="15" hidden="false" customHeight="false" outlineLevel="0" collapsed="false">
      <c r="A311" s="8" t="s">
        <v>1192</v>
      </c>
      <c r="B311" s="8" t="s">
        <v>1193</v>
      </c>
      <c r="C311" s="8"/>
      <c r="D311" s="5" t="s">
        <v>1194</v>
      </c>
      <c r="E311" s="8" t="s">
        <v>973</v>
      </c>
      <c r="F311" s="9" t="n">
        <v>1</v>
      </c>
      <c r="G311" s="9" t="n">
        <v>0</v>
      </c>
      <c r="H311" s="9" t="n">
        <f aca="false">F311-G311</f>
        <v>1</v>
      </c>
      <c r="I311" s="9" t="n">
        <f aca="false">MAX(H311,0)</f>
        <v>1</v>
      </c>
      <c r="J311" s="10" t="n">
        <v>44.73</v>
      </c>
      <c r="K311" s="10" t="n">
        <v>0</v>
      </c>
      <c r="L311" s="11" t="n">
        <f aca="false">IFERROR(J311/F311,"")</f>
        <v>44.73</v>
      </c>
      <c r="M311" s="11" t="n">
        <v>44.73</v>
      </c>
      <c r="N311" s="11" t="n">
        <v>44.73</v>
      </c>
      <c r="O311" s="11" t="str">
        <f aca="false">IFERROR(K311/G311,"")</f>
        <v/>
      </c>
      <c r="P311" s="11"/>
      <c r="Q311" s="11"/>
      <c r="R311" s="12" t="str">
        <f aca="false">IF(F311=0,"NON VALUTABILE",IF(H311=0,"OK","ANOMALIA"))</f>
        <v>ANOMALIA</v>
      </c>
      <c r="S311" s="12" t="str">
        <f aca="false">IF(OR(F311=0,G311=0),"NON VALUTABILE",IF(P311&lt;=N311,"ANOMALIA","OK"))</f>
        <v>NON VALUTABILE</v>
      </c>
      <c r="T311" s="12" t="str">
        <f aca="false">IF(F311=0,"NON VALUTABILE",IF(OR(R311="ANOMALIA",S311="ANOMALIA"),"ANOMALIA","OK"))</f>
        <v>ANOMALIA</v>
      </c>
      <c r="U311" s="5" t="str">
        <f aca="false">IF(F311=0,"Scaricato ma non presente in questa fattura: puo venire da giacenza pregressa o da altro fornitore. Non conteggiato come anomalia.",IF(G311=0,"Acquistato e mai scaricato nel periodo. ","")&amp;IF(AND(G311&gt;0,H311&lt;&gt;0),"Quantita acquistata diversa da quantita scaricata. ","")&amp;IF(AND(G311&gt;0,P311&lt;=N311),"Almeno una vendita a prezzo pari o inferiore al costo di acquisto (confronta col. N con col. P). ",""))</f>
        <v>Acquistato e mai scaricato nel periodo. </v>
      </c>
      <c r="V311" s="5"/>
    </row>
    <row r="312" customFormat="false" ht="15" hidden="false" customHeight="false" outlineLevel="0" collapsed="false">
      <c r="A312" s="8" t="s">
        <v>1195</v>
      </c>
      <c r="B312" s="8" t="s">
        <v>1196</v>
      </c>
      <c r="C312" s="8"/>
      <c r="D312" s="5" t="s">
        <v>1197</v>
      </c>
      <c r="E312" s="8" t="s">
        <v>973</v>
      </c>
      <c r="F312" s="9" t="n">
        <v>1</v>
      </c>
      <c r="G312" s="9" t="n">
        <v>0</v>
      </c>
      <c r="H312" s="9" t="n">
        <f aca="false">F312-G312</f>
        <v>1</v>
      </c>
      <c r="I312" s="9" t="n">
        <f aca="false">MAX(H312,0)</f>
        <v>1</v>
      </c>
      <c r="J312" s="10" t="n">
        <v>37.8</v>
      </c>
      <c r="K312" s="10" t="n">
        <v>0</v>
      </c>
      <c r="L312" s="11" t="n">
        <f aca="false">IFERROR(J312/F312,"")</f>
        <v>37.8</v>
      </c>
      <c r="M312" s="11" t="n">
        <v>37.8</v>
      </c>
      <c r="N312" s="11" t="n">
        <v>37.8</v>
      </c>
      <c r="O312" s="11" t="str">
        <f aca="false">IFERROR(K312/G312,"")</f>
        <v/>
      </c>
      <c r="P312" s="11"/>
      <c r="Q312" s="11"/>
      <c r="R312" s="12" t="str">
        <f aca="false">IF(F312=0,"NON VALUTABILE",IF(H312=0,"OK","ANOMALIA"))</f>
        <v>ANOMALIA</v>
      </c>
      <c r="S312" s="12" t="str">
        <f aca="false">IF(OR(F312=0,G312=0),"NON VALUTABILE",IF(P312&lt;=N312,"ANOMALIA","OK"))</f>
        <v>NON VALUTABILE</v>
      </c>
      <c r="T312" s="12" t="str">
        <f aca="false">IF(F312=0,"NON VALUTABILE",IF(OR(R312="ANOMALIA",S312="ANOMALIA"),"ANOMALIA","OK"))</f>
        <v>ANOMALIA</v>
      </c>
      <c r="U312" s="5" t="str">
        <f aca="false">IF(F312=0,"Scaricato ma non presente in questa fattura: puo venire da giacenza pregressa o da altro fornitore. Non conteggiato come anomalia.",IF(G312=0,"Acquistato e mai scaricato nel periodo. ","")&amp;IF(AND(G312&gt;0,H312&lt;&gt;0),"Quantita acquistata diversa da quantita scaricata. ","")&amp;IF(AND(G312&gt;0,P312&lt;=N312),"Almeno una vendita a prezzo pari o inferiore al costo di acquisto (confronta col. N con col. P). ",""))</f>
        <v>Acquistato e mai scaricato nel periodo. </v>
      </c>
      <c r="V312" s="5"/>
    </row>
    <row r="313" customFormat="false" ht="15" hidden="false" customHeight="false" outlineLevel="0" collapsed="false">
      <c r="A313" s="8" t="s">
        <v>1198</v>
      </c>
      <c r="B313" s="8" t="s">
        <v>1199</v>
      </c>
      <c r="C313" s="8"/>
      <c r="D313" s="5" t="s">
        <v>1200</v>
      </c>
      <c r="E313" s="8" t="s">
        <v>973</v>
      </c>
      <c r="F313" s="9" t="n">
        <v>1</v>
      </c>
      <c r="G313" s="9" t="n">
        <v>0</v>
      </c>
      <c r="H313" s="9" t="n">
        <f aca="false">F313-G313</f>
        <v>1</v>
      </c>
      <c r="I313" s="9" t="n">
        <f aca="false">MAX(H313,0)</f>
        <v>1</v>
      </c>
      <c r="J313" s="10" t="n">
        <v>55.55</v>
      </c>
      <c r="K313" s="10" t="n">
        <v>0</v>
      </c>
      <c r="L313" s="11" t="n">
        <f aca="false">IFERROR(J313/F313,"")</f>
        <v>55.55</v>
      </c>
      <c r="M313" s="11" t="n">
        <v>55.55</v>
      </c>
      <c r="N313" s="11" t="n">
        <v>55.55</v>
      </c>
      <c r="O313" s="11" t="str">
        <f aca="false">IFERROR(K313/G313,"")</f>
        <v/>
      </c>
      <c r="P313" s="11"/>
      <c r="Q313" s="11"/>
      <c r="R313" s="12" t="str">
        <f aca="false">IF(F313=0,"NON VALUTABILE",IF(H313=0,"OK","ANOMALIA"))</f>
        <v>ANOMALIA</v>
      </c>
      <c r="S313" s="12" t="str">
        <f aca="false">IF(OR(F313=0,G313=0),"NON VALUTABILE",IF(P313&lt;=N313,"ANOMALIA","OK"))</f>
        <v>NON VALUTABILE</v>
      </c>
      <c r="T313" s="12" t="str">
        <f aca="false">IF(F313=0,"NON VALUTABILE",IF(OR(R313="ANOMALIA",S313="ANOMALIA"),"ANOMALIA","OK"))</f>
        <v>ANOMALIA</v>
      </c>
      <c r="U313" s="5" t="str">
        <f aca="false">IF(F313=0,"Scaricato ma non presente in questa fattura: puo venire da giacenza pregressa o da altro fornitore. Non conteggiato come anomalia.",IF(G313=0,"Acquistato e mai scaricato nel periodo. ","")&amp;IF(AND(G313&gt;0,H313&lt;&gt;0),"Quantita acquistata diversa da quantita scaricata. ","")&amp;IF(AND(G313&gt;0,P313&lt;=N313),"Almeno una vendita a prezzo pari o inferiore al costo di acquisto (confronta col. N con col. P). ",""))</f>
        <v>Acquistato e mai scaricato nel periodo. </v>
      </c>
      <c r="V313" s="5"/>
    </row>
    <row r="314" customFormat="false" ht="15" hidden="false" customHeight="false" outlineLevel="0" collapsed="false">
      <c r="A314" s="8" t="s">
        <v>1201</v>
      </c>
      <c r="B314" s="8" t="s">
        <v>1202</v>
      </c>
      <c r="C314" s="8"/>
      <c r="D314" s="5" t="s">
        <v>1203</v>
      </c>
      <c r="E314" s="8" t="s">
        <v>973</v>
      </c>
      <c r="F314" s="9" t="n">
        <v>1</v>
      </c>
      <c r="G314" s="9" t="n">
        <v>0</v>
      </c>
      <c r="H314" s="9" t="n">
        <f aca="false">F314-G314</f>
        <v>1</v>
      </c>
      <c r="I314" s="9" t="n">
        <f aca="false">MAX(H314,0)</f>
        <v>1</v>
      </c>
      <c r="J314" s="10" t="n">
        <v>68.67</v>
      </c>
      <c r="K314" s="10" t="n">
        <v>0</v>
      </c>
      <c r="L314" s="11" t="n">
        <f aca="false">IFERROR(J314/F314,"")</f>
        <v>68.67</v>
      </c>
      <c r="M314" s="11" t="n">
        <v>68.67</v>
      </c>
      <c r="N314" s="11" t="n">
        <v>68.67</v>
      </c>
      <c r="O314" s="11" t="str">
        <f aca="false">IFERROR(K314/G314,"")</f>
        <v/>
      </c>
      <c r="P314" s="11"/>
      <c r="Q314" s="11"/>
      <c r="R314" s="12" t="str">
        <f aca="false">IF(F314=0,"NON VALUTABILE",IF(H314=0,"OK","ANOMALIA"))</f>
        <v>ANOMALIA</v>
      </c>
      <c r="S314" s="12" t="str">
        <f aca="false">IF(OR(F314=0,G314=0),"NON VALUTABILE",IF(P314&lt;=N314,"ANOMALIA","OK"))</f>
        <v>NON VALUTABILE</v>
      </c>
      <c r="T314" s="12" t="str">
        <f aca="false">IF(F314=0,"NON VALUTABILE",IF(OR(R314="ANOMALIA",S314="ANOMALIA"),"ANOMALIA","OK"))</f>
        <v>ANOMALIA</v>
      </c>
      <c r="U314" s="5" t="str">
        <f aca="false">IF(F314=0,"Scaricato ma non presente in questa fattura: puo venire da giacenza pregressa o da altro fornitore. Non conteggiato come anomalia.",IF(G314=0,"Acquistato e mai scaricato nel periodo. ","")&amp;IF(AND(G314&gt;0,H314&lt;&gt;0),"Quantita acquistata diversa da quantita scaricata. ","")&amp;IF(AND(G314&gt;0,P314&lt;=N314),"Almeno una vendita a prezzo pari o inferiore al costo di acquisto (confronta col. N con col. P). ",""))</f>
        <v>Acquistato e mai scaricato nel periodo. </v>
      </c>
      <c r="V314" s="5"/>
    </row>
    <row r="315" customFormat="false" ht="23.85" hidden="false" customHeight="false" outlineLevel="0" collapsed="false">
      <c r="A315" s="8" t="s">
        <v>1204</v>
      </c>
      <c r="B315" s="8" t="s">
        <v>1205</v>
      </c>
      <c r="C315" s="8"/>
      <c r="D315" s="5" t="s">
        <v>1206</v>
      </c>
      <c r="E315" s="8" t="s">
        <v>973</v>
      </c>
      <c r="F315" s="9" t="n">
        <v>1</v>
      </c>
      <c r="G315" s="9" t="n">
        <v>0</v>
      </c>
      <c r="H315" s="9" t="n">
        <f aca="false">F315-G315</f>
        <v>1</v>
      </c>
      <c r="I315" s="9" t="n">
        <f aca="false">MAX(H315,0)</f>
        <v>1</v>
      </c>
      <c r="J315" s="10" t="n">
        <v>155.85</v>
      </c>
      <c r="K315" s="10" t="n">
        <v>0</v>
      </c>
      <c r="L315" s="11" t="n">
        <f aca="false">IFERROR(J315/F315,"")</f>
        <v>155.85</v>
      </c>
      <c r="M315" s="11" t="n">
        <v>155.85</v>
      </c>
      <c r="N315" s="11" t="n">
        <v>155.85</v>
      </c>
      <c r="O315" s="11" t="str">
        <f aca="false">IFERROR(K315/G315,"")</f>
        <v/>
      </c>
      <c r="P315" s="11"/>
      <c r="Q315" s="11"/>
      <c r="R315" s="12" t="str">
        <f aca="false">IF(F315=0,"NON VALUTABILE",IF(H315=0,"OK","ANOMALIA"))</f>
        <v>ANOMALIA</v>
      </c>
      <c r="S315" s="12" t="str">
        <f aca="false">IF(OR(F315=0,G315=0),"NON VALUTABILE",IF(P315&lt;=N315,"ANOMALIA","OK"))</f>
        <v>NON VALUTABILE</v>
      </c>
      <c r="T315" s="12" t="str">
        <f aca="false">IF(F315=0,"NON VALUTABILE",IF(OR(R315="ANOMALIA",S315="ANOMALIA"),"ANOMALIA","OK"))</f>
        <v>ANOMALIA</v>
      </c>
      <c r="U315" s="5" t="str">
        <f aca="false">IF(F315=0,"Scaricato ma non presente in questa fattura: puo venire da giacenza pregressa o da altro fornitore. Non conteggiato come anomalia.",IF(G315=0,"Acquistato e mai scaricato nel periodo. ","")&amp;IF(AND(G315&gt;0,H315&lt;&gt;0),"Quantita acquistata diversa da quantita scaricata. ","")&amp;IF(AND(G315&gt;0,P315&lt;=N315),"Almeno una vendita a prezzo pari o inferiore al costo di acquisto (confronta col. N con col. P). ",""))</f>
        <v>Acquistato e mai scaricato nel periodo. </v>
      </c>
      <c r="V315" s="5"/>
    </row>
    <row r="316" customFormat="false" ht="15" hidden="false" customHeight="false" outlineLevel="0" collapsed="false">
      <c r="A316" s="8" t="s">
        <v>1207</v>
      </c>
      <c r="B316" s="8" t="s">
        <v>1208</v>
      </c>
      <c r="C316" s="8"/>
      <c r="D316" s="5" t="s">
        <v>1209</v>
      </c>
      <c r="E316" s="8" t="s">
        <v>973</v>
      </c>
      <c r="F316" s="9" t="n">
        <v>1</v>
      </c>
      <c r="G316" s="9" t="n">
        <v>0</v>
      </c>
      <c r="H316" s="9" t="n">
        <f aca="false">F316-G316</f>
        <v>1</v>
      </c>
      <c r="I316" s="9" t="n">
        <f aca="false">MAX(H316,0)</f>
        <v>1</v>
      </c>
      <c r="J316" s="10" t="n">
        <v>32.5</v>
      </c>
      <c r="K316" s="10" t="n">
        <v>0</v>
      </c>
      <c r="L316" s="11" t="n">
        <f aca="false">IFERROR(J316/F316,"")</f>
        <v>32.5</v>
      </c>
      <c r="M316" s="11" t="n">
        <v>32.5</v>
      </c>
      <c r="N316" s="11" t="n">
        <v>32.5</v>
      </c>
      <c r="O316" s="11" t="str">
        <f aca="false">IFERROR(K316/G316,"")</f>
        <v/>
      </c>
      <c r="P316" s="11"/>
      <c r="Q316" s="11"/>
      <c r="R316" s="12" t="str">
        <f aca="false">IF(F316=0,"NON VALUTABILE",IF(H316=0,"OK","ANOMALIA"))</f>
        <v>ANOMALIA</v>
      </c>
      <c r="S316" s="12" t="str">
        <f aca="false">IF(OR(F316=0,G316=0),"NON VALUTABILE",IF(P316&lt;=N316,"ANOMALIA","OK"))</f>
        <v>NON VALUTABILE</v>
      </c>
      <c r="T316" s="12" t="str">
        <f aca="false">IF(F316=0,"NON VALUTABILE",IF(OR(R316="ANOMALIA",S316="ANOMALIA"),"ANOMALIA","OK"))</f>
        <v>ANOMALIA</v>
      </c>
      <c r="U316" s="5" t="str">
        <f aca="false">IF(F316=0,"Scaricato ma non presente in questa fattura: puo venire da giacenza pregressa o da altro fornitore. Non conteggiato come anomalia.",IF(G316=0,"Acquistato e mai scaricato nel periodo. ","")&amp;IF(AND(G316&gt;0,H316&lt;&gt;0),"Quantita acquistata diversa da quantita scaricata. ","")&amp;IF(AND(G316&gt;0,P316&lt;=N316),"Almeno una vendita a prezzo pari o inferiore al costo di acquisto (confronta col. N con col. P). ",""))</f>
        <v>Acquistato e mai scaricato nel periodo. </v>
      </c>
      <c r="V316" s="5"/>
    </row>
    <row r="317" customFormat="false" ht="15" hidden="false" customHeight="false" outlineLevel="0" collapsed="false">
      <c r="A317" s="8" t="s">
        <v>1210</v>
      </c>
      <c r="B317" s="8" t="s">
        <v>1211</v>
      </c>
      <c r="C317" s="8"/>
      <c r="D317" s="5" t="s">
        <v>1212</v>
      </c>
      <c r="E317" s="8" t="s">
        <v>973</v>
      </c>
      <c r="F317" s="9" t="n">
        <v>5</v>
      </c>
      <c r="G317" s="9" t="n">
        <v>0</v>
      </c>
      <c r="H317" s="9" t="n">
        <f aca="false">F317-G317</f>
        <v>5</v>
      </c>
      <c r="I317" s="9" t="n">
        <f aca="false">MAX(H317,0)</f>
        <v>5</v>
      </c>
      <c r="J317" s="10" t="n">
        <v>8.18</v>
      </c>
      <c r="K317" s="10" t="n">
        <v>0</v>
      </c>
      <c r="L317" s="11" t="n">
        <f aca="false">IFERROR(J317/F317,"")</f>
        <v>1.636</v>
      </c>
      <c r="M317" s="11" t="n">
        <v>1.636</v>
      </c>
      <c r="N317" s="11" t="n">
        <v>1.636</v>
      </c>
      <c r="O317" s="11" t="str">
        <f aca="false">IFERROR(K317/G317,"")</f>
        <v/>
      </c>
      <c r="P317" s="11"/>
      <c r="Q317" s="11"/>
      <c r="R317" s="12" t="str">
        <f aca="false">IF(F317=0,"NON VALUTABILE",IF(H317=0,"OK","ANOMALIA"))</f>
        <v>ANOMALIA</v>
      </c>
      <c r="S317" s="12" t="str">
        <f aca="false">IF(OR(F317=0,G317=0),"NON VALUTABILE",IF(P317&lt;=N317,"ANOMALIA","OK"))</f>
        <v>NON VALUTABILE</v>
      </c>
      <c r="T317" s="12" t="str">
        <f aca="false">IF(F317=0,"NON VALUTABILE",IF(OR(R317="ANOMALIA",S317="ANOMALIA"),"ANOMALIA","OK"))</f>
        <v>ANOMALIA</v>
      </c>
      <c r="U317" s="5" t="str">
        <f aca="false">IF(F317=0,"Scaricato ma non presente in questa fattura: puo venire da giacenza pregressa o da altro fornitore. Non conteggiato come anomalia.",IF(G317=0,"Acquistato e mai scaricato nel periodo. ","")&amp;IF(AND(G317&gt;0,H317&lt;&gt;0),"Quantita acquistata diversa da quantita scaricata. ","")&amp;IF(AND(G317&gt;0,P317&lt;=N317),"Almeno una vendita a prezzo pari o inferiore al costo di acquisto (confronta col. N con col. P). ",""))</f>
        <v>Acquistato e mai scaricato nel periodo. </v>
      </c>
      <c r="V317" s="5"/>
    </row>
    <row r="318" customFormat="false" ht="15" hidden="false" customHeight="false" outlineLevel="0" collapsed="false">
      <c r="A318" s="8" t="s">
        <v>1213</v>
      </c>
      <c r="B318" s="8" t="s">
        <v>1214</v>
      </c>
      <c r="C318" s="8"/>
      <c r="D318" s="5" t="s">
        <v>1215</v>
      </c>
      <c r="E318" s="8" t="s">
        <v>973</v>
      </c>
      <c r="F318" s="9" t="n">
        <v>2</v>
      </c>
      <c r="G318" s="9" t="n">
        <v>0</v>
      </c>
      <c r="H318" s="9" t="n">
        <f aca="false">F318-G318</f>
        <v>2</v>
      </c>
      <c r="I318" s="9" t="n">
        <f aca="false">MAX(H318,0)</f>
        <v>2</v>
      </c>
      <c r="J318" s="10" t="n">
        <v>33.59</v>
      </c>
      <c r="K318" s="10" t="n">
        <v>0</v>
      </c>
      <c r="L318" s="11" t="n">
        <f aca="false">IFERROR(J318/F318,"")</f>
        <v>16.795</v>
      </c>
      <c r="M318" s="11" t="n">
        <v>16.795</v>
      </c>
      <c r="N318" s="11" t="n">
        <v>16.795</v>
      </c>
      <c r="O318" s="11" t="str">
        <f aca="false">IFERROR(K318/G318,"")</f>
        <v/>
      </c>
      <c r="P318" s="11"/>
      <c r="Q318" s="11"/>
      <c r="R318" s="12" t="str">
        <f aca="false">IF(F318=0,"NON VALUTABILE",IF(H318=0,"OK","ANOMALIA"))</f>
        <v>ANOMALIA</v>
      </c>
      <c r="S318" s="12" t="str">
        <f aca="false">IF(OR(F318=0,G318=0),"NON VALUTABILE",IF(P318&lt;=N318,"ANOMALIA","OK"))</f>
        <v>NON VALUTABILE</v>
      </c>
      <c r="T318" s="12" t="str">
        <f aca="false">IF(F318=0,"NON VALUTABILE",IF(OR(R318="ANOMALIA",S318="ANOMALIA"),"ANOMALIA","OK"))</f>
        <v>ANOMALIA</v>
      </c>
      <c r="U318" s="5" t="str">
        <f aca="false">IF(F318=0,"Scaricato ma non presente in questa fattura: puo venire da giacenza pregressa o da altro fornitore. Non conteggiato come anomalia.",IF(G318=0,"Acquistato e mai scaricato nel periodo. ","")&amp;IF(AND(G318&gt;0,H318&lt;&gt;0),"Quantita acquistata diversa da quantita scaricata. ","")&amp;IF(AND(G318&gt;0,P318&lt;=N318),"Almeno una vendita a prezzo pari o inferiore al costo di acquisto (confronta col. N con col. P). ",""))</f>
        <v>Acquistato e mai scaricato nel periodo. </v>
      </c>
      <c r="V318" s="5"/>
    </row>
    <row r="319" customFormat="false" ht="15" hidden="false" customHeight="false" outlineLevel="0" collapsed="false">
      <c r="A319" s="8" t="s">
        <v>1216</v>
      </c>
      <c r="B319" s="8" t="s">
        <v>1217</v>
      </c>
      <c r="C319" s="8"/>
      <c r="D319" s="5" t="s">
        <v>1218</v>
      </c>
      <c r="E319" s="8" t="s">
        <v>973</v>
      </c>
      <c r="F319" s="9" t="n">
        <v>2</v>
      </c>
      <c r="G319" s="9" t="n">
        <v>0</v>
      </c>
      <c r="H319" s="9" t="n">
        <f aca="false">F319-G319</f>
        <v>2</v>
      </c>
      <c r="I319" s="9" t="n">
        <f aca="false">MAX(H319,0)</f>
        <v>2</v>
      </c>
      <c r="J319" s="10" t="n">
        <v>3.5</v>
      </c>
      <c r="K319" s="10" t="n">
        <v>0</v>
      </c>
      <c r="L319" s="11" t="n">
        <f aca="false">IFERROR(J319/F319,"")</f>
        <v>1.75</v>
      </c>
      <c r="M319" s="11" t="n">
        <v>1.75</v>
      </c>
      <c r="N319" s="11" t="n">
        <v>1.75</v>
      </c>
      <c r="O319" s="11" t="str">
        <f aca="false">IFERROR(K319/G319,"")</f>
        <v/>
      </c>
      <c r="P319" s="11"/>
      <c r="Q319" s="11"/>
      <c r="R319" s="12" t="str">
        <f aca="false">IF(F319=0,"NON VALUTABILE",IF(H319=0,"OK","ANOMALIA"))</f>
        <v>ANOMALIA</v>
      </c>
      <c r="S319" s="12" t="str">
        <f aca="false">IF(OR(F319=0,G319=0),"NON VALUTABILE",IF(P319&lt;=N319,"ANOMALIA","OK"))</f>
        <v>NON VALUTABILE</v>
      </c>
      <c r="T319" s="12" t="str">
        <f aca="false">IF(F319=0,"NON VALUTABILE",IF(OR(R319="ANOMALIA",S319="ANOMALIA"),"ANOMALIA","OK"))</f>
        <v>ANOMALIA</v>
      </c>
      <c r="U319" s="5" t="str">
        <f aca="false">IF(F319=0,"Scaricato ma non presente in questa fattura: puo venire da giacenza pregressa o da altro fornitore. Non conteggiato come anomalia.",IF(G319=0,"Acquistato e mai scaricato nel periodo. ","")&amp;IF(AND(G319&gt;0,H319&lt;&gt;0),"Quantita acquistata diversa da quantita scaricata. ","")&amp;IF(AND(G319&gt;0,P319&lt;=N319),"Almeno una vendita a prezzo pari o inferiore al costo di acquisto (confronta col. N con col. P). ",""))</f>
        <v>Acquistato e mai scaricato nel periodo. </v>
      </c>
      <c r="V319" s="5"/>
    </row>
    <row r="320" customFormat="false" ht="15" hidden="false" customHeight="false" outlineLevel="0" collapsed="false">
      <c r="A320" s="8" t="s">
        <v>1219</v>
      </c>
      <c r="B320" s="8" t="s">
        <v>1220</v>
      </c>
      <c r="C320" s="8"/>
      <c r="D320" s="5" t="s">
        <v>1221</v>
      </c>
      <c r="E320" s="8" t="s">
        <v>973</v>
      </c>
      <c r="F320" s="9" t="n">
        <v>1</v>
      </c>
      <c r="G320" s="9" t="n">
        <v>0</v>
      </c>
      <c r="H320" s="9" t="n">
        <f aca="false">F320-G320</f>
        <v>1</v>
      </c>
      <c r="I320" s="9" t="n">
        <f aca="false">MAX(H320,0)</f>
        <v>1</v>
      </c>
      <c r="J320" s="10" t="n">
        <v>49.32</v>
      </c>
      <c r="K320" s="10" t="n">
        <v>0</v>
      </c>
      <c r="L320" s="11" t="n">
        <f aca="false">IFERROR(J320/F320,"")</f>
        <v>49.32</v>
      </c>
      <c r="M320" s="11" t="n">
        <v>49.32</v>
      </c>
      <c r="N320" s="11" t="n">
        <v>49.32</v>
      </c>
      <c r="O320" s="11" t="str">
        <f aca="false">IFERROR(K320/G320,"")</f>
        <v/>
      </c>
      <c r="P320" s="11"/>
      <c r="Q320" s="11"/>
      <c r="R320" s="12" t="str">
        <f aca="false">IF(F320=0,"NON VALUTABILE",IF(H320=0,"OK","ANOMALIA"))</f>
        <v>ANOMALIA</v>
      </c>
      <c r="S320" s="12" t="str">
        <f aca="false">IF(OR(F320=0,G320=0),"NON VALUTABILE",IF(P320&lt;=N320,"ANOMALIA","OK"))</f>
        <v>NON VALUTABILE</v>
      </c>
      <c r="T320" s="12" t="str">
        <f aca="false">IF(F320=0,"NON VALUTABILE",IF(OR(R320="ANOMALIA",S320="ANOMALIA"),"ANOMALIA","OK"))</f>
        <v>ANOMALIA</v>
      </c>
      <c r="U320" s="5" t="str">
        <f aca="false">IF(F320=0,"Scaricato ma non presente in questa fattura: puo venire da giacenza pregressa o da altro fornitore. Non conteggiato come anomalia.",IF(G320=0,"Acquistato e mai scaricato nel periodo. ","")&amp;IF(AND(G320&gt;0,H320&lt;&gt;0),"Quantita acquistata diversa da quantita scaricata. ","")&amp;IF(AND(G320&gt;0,P320&lt;=N320),"Almeno una vendita a prezzo pari o inferiore al costo di acquisto (confronta col. N con col. P). ",""))</f>
        <v>Acquistato e mai scaricato nel periodo. </v>
      </c>
      <c r="V320" s="5"/>
    </row>
    <row r="321" customFormat="false" ht="15" hidden="false" customHeight="false" outlineLevel="0" collapsed="false">
      <c r="A321" s="8" t="s">
        <v>1222</v>
      </c>
      <c r="B321" s="8" t="s">
        <v>1223</v>
      </c>
      <c r="C321" s="8"/>
      <c r="D321" s="5" t="s">
        <v>1224</v>
      </c>
      <c r="E321" s="8" t="s">
        <v>973</v>
      </c>
      <c r="F321" s="9" t="n">
        <v>2</v>
      </c>
      <c r="G321" s="9" t="n">
        <v>0</v>
      </c>
      <c r="H321" s="9" t="n">
        <f aca="false">F321-G321</f>
        <v>2</v>
      </c>
      <c r="I321" s="9" t="n">
        <f aca="false">MAX(H321,0)</f>
        <v>2</v>
      </c>
      <c r="J321" s="10" t="n">
        <v>14.24</v>
      </c>
      <c r="K321" s="10" t="n">
        <v>0</v>
      </c>
      <c r="L321" s="11" t="n">
        <f aca="false">IFERROR(J321/F321,"")</f>
        <v>7.12</v>
      </c>
      <c r="M321" s="11" t="n">
        <v>7.12</v>
      </c>
      <c r="N321" s="11" t="n">
        <v>7.12</v>
      </c>
      <c r="O321" s="11" t="str">
        <f aca="false">IFERROR(K321/G321,"")</f>
        <v/>
      </c>
      <c r="P321" s="11"/>
      <c r="Q321" s="11"/>
      <c r="R321" s="12" t="str">
        <f aca="false">IF(F321=0,"NON VALUTABILE",IF(H321=0,"OK","ANOMALIA"))</f>
        <v>ANOMALIA</v>
      </c>
      <c r="S321" s="12" t="str">
        <f aca="false">IF(OR(F321=0,G321=0),"NON VALUTABILE",IF(P321&lt;=N321,"ANOMALIA","OK"))</f>
        <v>NON VALUTABILE</v>
      </c>
      <c r="T321" s="12" t="str">
        <f aca="false">IF(F321=0,"NON VALUTABILE",IF(OR(R321="ANOMALIA",S321="ANOMALIA"),"ANOMALIA","OK"))</f>
        <v>ANOMALIA</v>
      </c>
      <c r="U321" s="5" t="str">
        <f aca="false">IF(F321=0,"Scaricato ma non presente in questa fattura: puo venire da giacenza pregressa o da altro fornitore. Non conteggiato come anomalia.",IF(G321=0,"Acquistato e mai scaricato nel periodo. ","")&amp;IF(AND(G321&gt;0,H321&lt;&gt;0),"Quantita acquistata diversa da quantita scaricata. ","")&amp;IF(AND(G321&gt;0,P321&lt;=N321),"Almeno una vendita a prezzo pari o inferiore al costo di acquisto (confronta col. N con col. P). ",""))</f>
        <v>Acquistato e mai scaricato nel periodo. </v>
      </c>
      <c r="V321" s="5"/>
    </row>
    <row r="322" customFormat="false" ht="15" hidden="false" customHeight="false" outlineLevel="0" collapsed="false">
      <c r="A322" s="8" t="s">
        <v>1225</v>
      </c>
      <c r="B322" s="8" t="s">
        <v>1226</v>
      </c>
      <c r="C322" s="8"/>
      <c r="D322" s="5" t="s">
        <v>1227</v>
      </c>
      <c r="E322" s="8" t="s">
        <v>973</v>
      </c>
      <c r="F322" s="9" t="n">
        <v>2</v>
      </c>
      <c r="G322" s="9" t="n">
        <v>0</v>
      </c>
      <c r="H322" s="9" t="n">
        <f aca="false">F322-G322</f>
        <v>2</v>
      </c>
      <c r="I322" s="9" t="n">
        <f aca="false">MAX(H322,0)</f>
        <v>2</v>
      </c>
      <c r="J322" s="10" t="n">
        <v>17.01</v>
      </c>
      <c r="K322" s="10" t="n">
        <v>0</v>
      </c>
      <c r="L322" s="11" t="n">
        <f aca="false">IFERROR(J322/F322,"")</f>
        <v>8.505</v>
      </c>
      <c r="M322" s="11" t="n">
        <v>8.505</v>
      </c>
      <c r="N322" s="11" t="n">
        <v>8.505</v>
      </c>
      <c r="O322" s="11" t="str">
        <f aca="false">IFERROR(K322/G322,"")</f>
        <v/>
      </c>
      <c r="P322" s="11"/>
      <c r="Q322" s="11"/>
      <c r="R322" s="12" t="str">
        <f aca="false">IF(F322=0,"NON VALUTABILE",IF(H322=0,"OK","ANOMALIA"))</f>
        <v>ANOMALIA</v>
      </c>
      <c r="S322" s="12" t="str">
        <f aca="false">IF(OR(F322=0,G322=0),"NON VALUTABILE",IF(P322&lt;=N322,"ANOMALIA","OK"))</f>
        <v>NON VALUTABILE</v>
      </c>
      <c r="T322" s="12" t="str">
        <f aca="false">IF(F322=0,"NON VALUTABILE",IF(OR(R322="ANOMALIA",S322="ANOMALIA"),"ANOMALIA","OK"))</f>
        <v>ANOMALIA</v>
      </c>
      <c r="U322" s="5" t="str">
        <f aca="false">IF(F322=0,"Scaricato ma non presente in questa fattura: puo venire da giacenza pregressa o da altro fornitore. Non conteggiato come anomalia.",IF(G322=0,"Acquistato e mai scaricato nel periodo. ","")&amp;IF(AND(G322&gt;0,H322&lt;&gt;0),"Quantita acquistata diversa da quantita scaricata. ","")&amp;IF(AND(G322&gt;0,P322&lt;=N322),"Almeno una vendita a prezzo pari o inferiore al costo di acquisto (confronta col. N con col. P). ",""))</f>
        <v>Acquistato e mai scaricato nel periodo. </v>
      </c>
      <c r="V322" s="5"/>
    </row>
    <row r="323" customFormat="false" ht="15" hidden="false" customHeight="false" outlineLevel="0" collapsed="false">
      <c r="A323" s="8" t="s">
        <v>1228</v>
      </c>
      <c r="B323" s="8" t="s">
        <v>1229</v>
      </c>
      <c r="C323" s="8"/>
      <c r="D323" s="5" t="s">
        <v>1230</v>
      </c>
      <c r="E323" s="8" t="s">
        <v>973</v>
      </c>
      <c r="F323" s="9" t="n">
        <v>5</v>
      </c>
      <c r="G323" s="9" t="n">
        <v>0</v>
      </c>
      <c r="H323" s="9" t="n">
        <f aca="false">F323-G323</f>
        <v>5</v>
      </c>
      <c r="I323" s="9" t="n">
        <f aca="false">MAX(H323,0)</f>
        <v>5</v>
      </c>
      <c r="J323" s="10" t="n">
        <v>6.38</v>
      </c>
      <c r="K323" s="10" t="n">
        <v>0</v>
      </c>
      <c r="L323" s="11" t="n">
        <f aca="false">IFERROR(J323/F323,"")</f>
        <v>1.276</v>
      </c>
      <c r="M323" s="11" t="n">
        <v>1.276</v>
      </c>
      <c r="N323" s="11" t="n">
        <v>1.276</v>
      </c>
      <c r="O323" s="11" t="str">
        <f aca="false">IFERROR(K323/G323,"")</f>
        <v/>
      </c>
      <c r="P323" s="11"/>
      <c r="Q323" s="11"/>
      <c r="R323" s="12" t="str">
        <f aca="false">IF(F323=0,"NON VALUTABILE",IF(H323=0,"OK","ANOMALIA"))</f>
        <v>ANOMALIA</v>
      </c>
      <c r="S323" s="12" t="str">
        <f aca="false">IF(OR(F323=0,G323=0),"NON VALUTABILE",IF(P323&lt;=N323,"ANOMALIA","OK"))</f>
        <v>NON VALUTABILE</v>
      </c>
      <c r="T323" s="12" t="str">
        <f aca="false">IF(F323=0,"NON VALUTABILE",IF(OR(R323="ANOMALIA",S323="ANOMALIA"),"ANOMALIA","OK"))</f>
        <v>ANOMALIA</v>
      </c>
      <c r="U323" s="5" t="str">
        <f aca="false">IF(F323=0,"Scaricato ma non presente in questa fattura: puo venire da giacenza pregressa o da altro fornitore. Non conteggiato come anomalia.",IF(G323=0,"Acquistato e mai scaricato nel periodo. ","")&amp;IF(AND(G323&gt;0,H323&lt;&gt;0),"Quantita acquistata diversa da quantita scaricata. ","")&amp;IF(AND(G323&gt;0,P323&lt;=N323),"Almeno una vendita a prezzo pari o inferiore al costo di acquisto (confronta col. N con col. P). ",""))</f>
        <v>Acquistato e mai scaricato nel periodo. </v>
      </c>
      <c r="V323" s="5"/>
    </row>
    <row r="324" customFormat="false" ht="15" hidden="false" customHeight="false" outlineLevel="0" collapsed="false">
      <c r="A324" s="8" t="s">
        <v>1231</v>
      </c>
      <c r="B324" s="8" t="s">
        <v>1232</v>
      </c>
      <c r="C324" s="8"/>
      <c r="D324" s="5" t="s">
        <v>1233</v>
      </c>
      <c r="E324" s="8" t="s">
        <v>973</v>
      </c>
      <c r="F324" s="9" t="n">
        <v>2</v>
      </c>
      <c r="G324" s="9" t="n">
        <v>0</v>
      </c>
      <c r="H324" s="9" t="n">
        <f aca="false">F324-G324</f>
        <v>2</v>
      </c>
      <c r="I324" s="9" t="n">
        <f aca="false">MAX(H324,0)</f>
        <v>2</v>
      </c>
      <c r="J324" s="10" t="n">
        <v>15.72</v>
      </c>
      <c r="K324" s="10" t="n">
        <v>0</v>
      </c>
      <c r="L324" s="11" t="n">
        <f aca="false">IFERROR(J324/F324,"")</f>
        <v>7.86</v>
      </c>
      <c r="M324" s="11" t="n">
        <v>7.86</v>
      </c>
      <c r="N324" s="11" t="n">
        <v>7.86</v>
      </c>
      <c r="O324" s="11" t="str">
        <f aca="false">IFERROR(K324/G324,"")</f>
        <v/>
      </c>
      <c r="P324" s="11"/>
      <c r="Q324" s="11"/>
      <c r="R324" s="12" t="str">
        <f aca="false">IF(F324=0,"NON VALUTABILE",IF(H324=0,"OK","ANOMALIA"))</f>
        <v>ANOMALIA</v>
      </c>
      <c r="S324" s="12" t="str">
        <f aca="false">IF(OR(F324=0,G324=0),"NON VALUTABILE",IF(P324&lt;=N324,"ANOMALIA","OK"))</f>
        <v>NON VALUTABILE</v>
      </c>
      <c r="T324" s="12" t="str">
        <f aca="false">IF(F324=0,"NON VALUTABILE",IF(OR(R324="ANOMALIA",S324="ANOMALIA"),"ANOMALIA","OK"))</f>
        <v>ANOMALIA</v>
      </c>
      <c r="U324" s="5" t="str">
        <f aca="false">IF(F324=0,"Scaricato ma non presente in questa fattura: puo venire da giacenza pregressa o da altro fornitore. Non conteggiato come anomalia.",IF(G324=0,"Acquistato e mai scaricato nel periodo. ","")&amp;IF(AND(G324&gt;0,H324&lt;&gt;0),"Quantita acquistata diversa da quantita scaricata. ","")&amp;IF(AND(G324&gt;0,P324&lt;=N324),"Almeno una vendita a prezzo pari o inferiore al costo di acquisto (confronta col. N con col. P). ",""))</f>
        <v>Acquistato e mai scaricato nel periodo. </v>
      </c>
      <c r="V324" s="5"/>
    </row>
    <row r="325" customFormat="false" ht="23.85" hidden="false" customHeight="false" outlineLevel="0" collapsed="false">
      <c r="A325" s="8" t="s">
        <v>1234</v>
      </c>
      <c r="B325" s="8" t="s">
        <v>1235</v>
      </c>
      <c r="C325" s="8"/>
      <c r="D325" s="5" t="s">
        <v>1236</v>
      </c>
      <c r="E325" s="8" t="s">
        <v>973</v>
      </c>
      <c r="F325" s="9" t="n">
        <v>1</v>
      </c>
      <c r="G325" s="9" t="n">
        <v>0</v>
      </c>
      <c r="H325" s="9" t="n">
        <f aca="false">F325-G325</f>
        <v>1</v>
      </c>
      <c r="I325" s="9" t="n">
        <f aca="false">MAX(H325,0)</f>
        <v>1</v>
      </c>
      <c r="J325" s="10" t="n">
        <v>46.67</v>
      </c>
      <c r="K325" s="10" t="n">
        <v>0</v>
      </c>
      <c r="L325" s="11" t="n">
        <f aca="false">IFERROR(J325/F325,"")</f>
        <v>46.67</v>
      </c>
      <c r="M325" s="11" t="n">
        <v>46.67</v>
      </c>
      <c r="N325" s="11" t="n">
        <v>46.67</v>
      </c>
      <c r="O325" s="11" t="str">
        <f aca="false">IFERROR(K325/G325,"")</f>
        <v/>
      </c>
      <c r="P325" s="11"/>
      <c r="Q325" s="11"/>
      <c r="R325" s="12" t="str">
        <f aca="false">IF(F325=0,"NON VALUTABILE",IF(H325=0,"OK","ANOMALIA"))</f>
        <v>ANOMALIA</v>
      </c>
      <c r="S325" s="12" t="str">
        <f aca="false">IF(OR(F325=0,G325=0),"NON VALUTABILE",IF(P325&lt;=N325,"ANOMALIA","OK"))</f>
        <v>NON VALUTABILE</v>
      </c>
      <c r="T325" s="12" t="str">
        <f aca="false">IF(F325=0,"NON VALUTABILE",IF(OR(R325="ANOMALIA",S325="ANOMALIA"),"ANOMALIA","OK"))</f>
        <v>ANOMALIA</v>
      </c>
      <c r="U325" s="5" t="str">
        <f aca="false">IF(F325=0,"Scaricato ma non presente in questa fattura: puo venire da giacenza pregressa o da altro fornitore. Non conteggiato come anomalia.",IF(G325=0,"Acquistato e mai scaricato nel periodo. ","")&amp;IF(AND(G325&gt;0,H325&lt;&gt;0),"Quantita acquistata diversa da quantita scaricata. ","")&amp;IF(AND(G325&gt;0,P325&lt;=N325),"Almeno una vendita a prezzo pari o inferiore al costo di acquisto (confronta col. N con col. P). ",""))</f>
        <v>Acquistato e mai scaricato nel periodo. </v>
      </c>
      <c r="V325" s="5"/>
    </row>
    <row r="326" customFormat="false" ht="15" hidden="false" customHeight="false" outlineLevel="0" collapsed="false">
      <c r="A326" s="8" t="s">
        <v>1237</v>
      </c>
      <c r="B326" s="8" t="s">
        <v>1238</v>
      </c>
      <c r="C326" s="8"/>
      <c r="D326" s="5" t="s">
        <v>1239</v>
      </c>
      <c r="E326" s="8" t="s">
        <v>973</v>
      </c>
      <c r="F326" s="9" t="n">
        <v>1</v>
      </c>
      <c r="G326" s="9" t="n">
        <v>0</v>
      </c>
      <c r="H326" s="9" t="n">
        <f aca="false">F326-G326</f>
        <v>1</v>
      </c>
      <c r="I326" s="9" t="n">
        <f aca="false">MAX(H326,0)</f>
        <v>1</v>
      </c>
      <c r="J326" s="10" t="n">
        <v>15.67</v>
      </c>
      <c r="K326" s="10" t="n">
        <v>0</v>
      </c>
      <c r="L326" s="11" t="n">
        <f aca="false">IFERROR(J326/F326,"")</f>
        <v>15.67</v>
      </c>
      <c r="M326" s="11" t="n">
        <v>15.67</v>
      </c>
      <c r="N326" s="11" t="n">
        <v>15.67</v>
      </c>
      <c r="O326" s="11" t="str">
        <f aca="false">IFERROR(K326/G326,"")</f>
        <v/>
      </c>
      <c r="P326" s="11"/>
      <c r="Q326" s="11"/>
      <c r="R326" s="12" t="str">
        <f aca="false">IF(F326=0,"NON VALUTABILE",IF(H326=0,"OK","ANOMALIA"))</f>
        <v>ANOMALIA</v>
      </c>
      <c r="S326" s="12" t="str">
        <f aca="false">IF(OR(F326=0,G326=0),"NON VALUTABILE",IF(P326&lt;=N326,"ANOMALIA","OK"))</f>
        <v>NON VALUTABILE</v>
      </c>
      <c r="T326" s="12" t="str">
        <f aca="false">IF(F326=0,"NON VALUTABILE",IF(OR(R326="ANOMALIA",S326="ANOMALIA"),"ANOMALIA","OK"))</f>
        <v>ANOMALIA</v>
      </c>
      <c r="U326" s="5" t="str">
        <f aca="false">IF(F326=0,"Scaricato ma non presente in questa fattura: puo venire da giacenza pregressa o da altro fornitore. Non conteggiato come anomalia.",IF(G326=0,"Acquistato e mai scaricato nel periodo. ","")&amp;IF(AND(G326&gt;0,H326&lt;&gt;0),"Quantita acquistata diversa da quantita scaricata. ","")&amp;IF(AND(G326&gt;0,P326&lt;=N326),"Almeno una vendita a prezzo pari o inferiore al costo di acquisto (confronta col. N con col. P). ",""))</f>
        <v>Acquistato e mai scaricato nel periodo. </v>
      </c>
      <c r="V326" s="5"/>
    </row>
    <row r="327" customFormat="false" ht="15" hidden="false" customHeight="false" outlineLevel="0" collapsed="false">
      <c r="A327" s="8" t="s">
        <v>1240</v>
      </c>
      <c r="B327" s="8" t="s">
        <v>1241</v>
      </c>
      <c r="C327" s="8"/>
      <c r="D327" s="5" t="s">
        <v>444</v>
      </c>
      <c r="E327" s="8" t="s">
        <v>973</v>
      </c>
      <c r="F327" s="9" t="n">
        <v>2</v>
      </c>
      <c r="G327" s="9" t="n">
        <v>0</v>
      </c>
      <c r="H327" s="9" t="n">
        <f aca="false">F327-G327</f>
        <v>2</v>
      </c>
      <c r="I327" s="9" t="n">
        <f aca="false">MAX(H327,0)</f>
        <v>2</v>
      </c>
      <c r="J327" s="10" t="n">
        <v>15.42</v>
      </c>
      <c r="K327" s="10" t="n">
        <v>0</v>
      </c>
      <c r="L327" s="11" t="n">
        <f aca="false">IFERROR(J327/F327,"")</f>
        <v>7.71</v>
      </c>
      <c r="M327" s="11" t="n">
        <v>7.71</v>
      </c>
      <c r="N327" s="11" t="n">
        <v>7.71</v>
      </c>
      <c r="O327" s="11" t="str">
        <f aca="false">IFERROR(K327/G327,"")</f>
        <v/>
      </c>
      <c r="P327" s="11"/>
      <c r="Q327" s="11"/>
      <c r="R327" s="12" t="str">
        <f aca="false">IF(F327=0,"NON VALUTABILE",IF(H327=0,"OK","ANOMALIA"))</f>
        <v>ANOMALIA</v>
      </c>
      <c r="S327" s="12" t="str">
        <f aca="false">IF(OR(F327=0,G327=0),"NON VALUTABILE",IF(P327&lt;=N327,"ANOMALIA","OK"))</f>
        <v>NON VALUTABILE</v>
      </c>
      <c r="T327" s="12" t="str">
        <f aca="false">IF(F327=0,"NON VALUTABILE",IF(OR(R327="ANOMALIA",S327="ANOMALIA"),"ANOMALIA","OK"))</f>
        <v>ANOMALIA</v>
      </c>
      <c r="U327" s="5" t="str">
        <f aca="false">IF(F327=0,"Scaricato ma non presente in questa fattura: puo venire da giacenza pregressa o da altro fornitore. Non conteggiato come anomalia.",IF(G327=0,"Acquistato e mai scaricato nel periodo. ","")&amp;IF(AND(G327&gt;0,H327&lt;&gt;0),"Quantita acquistata diversa da quantita scaricata. ","")&amp;IF(AND(G327&gt;0,P327&lt;=N327),"Almeno una vendita a prezzo pari o inferiore al costo di acquisto (confronta col. N con col. P). ",""))</f>
        <v>Acquistato e mai scaricato nel periodo. </v>
      </c>
      <c r="V327" s="5"/>
    </row>
    <row r="328" customFormat="false" ht="15" hidden="false" customHeight="false" outlineLevel="0" collapsed="false">
      <c r="A328" s="8" t="s">
        <v>1242</v>
      </c>
      <c r="B328" s="8" t="s">
        <v>1243</v>
      </c>
      <c r="C328" s="8"/>
      <c r="D328" s="5" t="s">
        <v>1244</v>
      </c>
      <c r="E328" s="8" t="s">
        <v>973</v>
      </c>
      <c r="F328" s="9" t="n">
        <v>2</v>
      </c>
      <c r="G328" s="9" t="n">
        <v>0</v>
      </c>
      <c r="H328" s="9" t="n">
        <f aca="false">F328-G328</f>
        <v>2</v>
      </c>
      <c r="I328" s="9" t="n">
        <f aca="false">MAX(H328,0)</f>
        <v>2</v>
      </c>
      <c r="J328" s="10" t="n">
        <v>5.59</v>
      </c>
      <c r="K328" s="10" t="n">
        <v>0</v>
      </c>
      <c r="L328" s="11" t="n">
        <f aca="false">IFERROR(J328/F328,"")</f>
        <v>2.795</v>
      </c>
      <c r="M328" s="11" t="n">
        <v>2.795</v>
      </c>
      <c r="N328" s="11" t="n">
        <v>2.795</v>
      </c>
      <c r="O328" s="11" t="str">
        <f aca="false">IFERROR(K328/G328,"")</f>
        <v/>
      </c>
      <c r="P328" s="11"/>
      <c r="Q328" s="11"/>
      <c r="R328" s="12" t="str">
        <f aca="false">IF(F328=0,"NON VALUTABILE",IF(H328=0,"OK","ANOMALIA"))</f>
        <v>ANOMALIA</v>
      </c>
      <c r="S328" s="12" t="str">
        <f aca="false">IF(OR(F328=0,G328=0),"NON VALUTABILE",IF(P328&lt;=N328,"ANOMALIA","OK"))</f>
        <v>NON VALUTABILE</v>
      </c>
      <c r="T328" s="12" t="str">
        <f aca="false">IF(F328=0,"NON VALUTABILE",IF(OR(R328="ANOMALIA",S328="ANOMALIA"),"ANOMALIA","OK"))</f>
        <v>ANOMALIA</v>
      </c>
      <c r="U328" s="5" t="str">
        <f aca="false">IF(F328=0,"Scaricato ma non presente in questa fattura: puo venire da giacenza pregressa o da altro fornitore. Non conteggiato come anomalia.",IF(G328=0,"Acquistato e mai scaricato nel periodo. ","")&amp;IF(AND(G328&gt;0,H328&lt;&gt;0),"Quantita acquistata diversa da quantita scaricata. ","")&amp;IF(AND(G328&gt;0,P328&lt;=N328),"Almeno una vendita a prezzo pari o inferiore al costo di acquisto (confronta col. N con col. P). ",""))</f>
        <v>Acquistato e mai scaricato nel periodo. </v>
      </c>
      <c r="V328" s="5"/>
    </row>
    <row r="329" customFormat="false" ht="23.85" hidden="false" customHeight="false" outlineLevel="0" collapsed="false">
      <c r="A329" s="8" t="s">
        <v>1245</v>
      </c>
      <c r="B329" s="8" t="s">
        <v>1246</v>
      </c>
      <c r="C329" s="8"/>
      <c r="D329" s="5" t="s">
        <v>1247</v>
      </c>
      <c r="E329" s="8" t="s">
        <v>973</v>
      </c>
      <c r="F329" s="9" t="n">
        <v>3</v>
      </c>
      <c r="G329" s="9" t="n">
        <v>0</v>
      </c>
      <c r="H329" s="9" t="n">
        <f aca="false">F329-G329</f>
        <v>3</v>
      </c>
      <c r="I329" s="9" t="n">
        <f aca="false">MAX(H329,0)</f>
        <v>3</v>
      </c>
      <c r="J329" s="10" t="n">
        <v>45.94</v>
      </c>
      <c r="K329" s="10" t="n">
        <v>0</v>
      </c>
      <c r="L329" s="11" t="n">
        <f aca="false">IFERROR(J329/F329,"")</f>
        <v>15.3133333333333</v>
      </c>
      <c r="M329" s="11" t="n">
        <v>15.31</v>
      </c>
      <c r="N329" s="11" t="n">
        <v>15.315</v>
      </c>
      <c r="O329" s="11" t="str">
        <f aca="false">IFERROR(K329/G329,"")</f>
        <v/>
      </c>
      <c r="P329" s="11"/>
      <c r="Q329" s="11"/>
      <c r="R329" s="12" t="str">
        <f aca="false">IF(F329=0,"NON VALUTABILE",IF(H329=0,"OK","ANOMALIA"))</f>
        <v>ANOMALIA</v>
      </c>
      <c r="S329" s="12" t="str">
        <f aca="false">IF(OR(F329=0,G329=0),"NON VALUTABILE",IF(P329&lt;=N329,"ANOMALIA","OK"))</f>
        <v>NON VALUTABILE</v>
      </c>
      <c r="T329" s="12" t="str">
        <f aca="false">IF(F329=0,"NON VALUTABILE",IF(OR(R329="ANOMALIA",S329="ANOMALIA"),"ANOMALIA","OK"))</f>
        <v>ANOMALIA</v>
      </c>
      <c r="U329" s="5" t="str">
        <f aca="false">IF(F329=0,"Scaricato ma non presente in questa fattura: puo venire da giacenza pregressa o da altro fornitore. Non conteggiato come anomalia.",IF(G329=0,"Acquistato e mai scaricato nel periodo. ","")&amp;IF(AND(G329&gt;0,H329&lt;&gt;0),"Quantita acquistata diversa da quantita scaricata. ","")&amp;IF(AND(G329&gt;0,P329&lt;=N329),"Almeno una vendita a prezzo pari o inferiore al costo di acquisto (confronta col. N con col. P). ",""))</f>
        <v>Acquistato e mai scaricato nel periodo. </v>
      </c>
      <c r="V329" s="5" t="s">
        <v>581</v>
      </c>
    </row>
    <row r="330" customFormat="false" ht="15" hidden="false" customHeight="false" outlineLevel="0" collapsed="false">
      <c r="A330" s="8" t="s">
        <v>1248</v>
      </c>
      <c r="B330" s="8" t="s">
        <v>1249</v>
      </c>
      <c r="C330" s="8"/>
      <c r="D330" s="5" t="s">
        <v>1250</v>
      </c>
      <c r="E330" s="8" t="s">
        <v>973</v>
      </c>
      <c r="F330" s="9" t="n">
        <v>1</v>
      </c>
      <c r="G330" s="9" t="n">
        <v>0</v>
      </c>
      <c r="H330" s="9" t="n">
        <f aca="false">F330-G330</f>
        <v>1</v>
      </c>
      <c r="I330" s="9" t="n">
        <f aca="false">MAX(H330,0)</f>
        <v>1</v>
      </c>
      <c r="J330" s="10" t="n">
        <v>15.31</v>
      </c>
      <c r="K330" s="10" t="n">
        <v>0</v>
      </c>
      <c r="L330" s="11" t="n">
        <f aca="false">IFERROR(J330/F330,"")</f>
        <v>15.31</v>
      </c>
      <c r="M330" s="11" t="n">
        <v>15.31</v>
      </c>
      <c r="N330" s="11" t="n">
        <v>15.31</v>
      </c>
      <c r="O330" s="11" t="str">
        <f aca="false">IFERROR(K330/G330,"")</f>
        <v/>
      </c>
      <c r="P330" s="11"/>
      <c r="Q330" s="11"/>
      <c r="R330" s="12" t="str">
        <f aca="false">IF(F330=0,"NON VALUTABILE",IF(H330=0,"OK","ANOMALIA"))</f>
        <v>ANOMALIA</v>
      </c>
      <c r="S330" s="12" t="str">
        <f aca="false">IF(OR(F330=0,G330=0),"NON VALUTABILE",IF(P330&lt;=N330,"ANOMALIA","OK"))</f>
        <v>NON VALUTABILE</v>
      </c>
      <c r="T330" s="12" t="str">
        <f aca="false">IF(F330=0,"NON VALUTABILE",IF(OR(R330="ANOMALIA",S330="ANOMALIA"),"ANOMALIA","OK"))</f>
        <v>ANOMALIA</v>
      </c>
      <c r="U330" s="5" t="str">
        <f aca="false">IF(F330=0,"Scaricato ma non presente in questa fattura: puo venire da giacenza pregressa o da altro fornitore. Non conteggiato come anomalia.",IF(G330=0,"Acquistato e mai scaricato nel periodo. ","")&amp;IF(AND(G330&gt;0,H330&lt;&gt;0),"Quantita acquistata diversa da quantita scaricata. ","")&amp;IF(AND(G330&gt;0,P330&lt;=N330),"Almeno una vendita a prezzo pari o inferiore al costo di acquisto (confronta col. N con col. P). ",""))</f>
        <v>Acquistato e mai scaricato nel periodo. </v>
      </c>
      <c r="V330" s="5"/>
    </row>
    <row r="331" customFormat="false" ht="15" hidden="false" customHeight="false" outlineLevel="0" collapsed="false">
      <c r="A331" s="8" t="s">
        <v>1251</v>
      </c>
      <c r="B331" s="8" t="s">
        <v>1252</v>
      </c>
      <c r="C331" s="8"/>
      <c r="D331" s="5" t="s">
        <v>1253</v>
      </c>
      <c r="E331" s="8" t="s">
        <v>973</v>
      </c>
      <c r="F331" s="9" t="n">
        <v>1</v>
      </c>
      <c r="G331" s="9" t="n">
        <v>0</v>
      </c>
      <c r="H331" s="9" t="n">
        <f aca="false">F331-G331</f>
        <v>1</v>
      </c>
      <c r="I331" s="9" t="n">
        <f aca="false">MAX(H331,0)</f>
        <v>1</v>
      </c>
      <c r="J331" s="10" t="n">
        <v>16.44</v>
      </c>
      <c r="K331" s="10" t="n">
        <v>0</v>
      </c>
      <c r="L331" s="11" t="n">
        <f aca="false">IFERROR(J331/F331,"")</f>
        <v>16.44</v>
      </c>
      <c r="M331" s="11" t="n">
        <v>16.44</v>
      </c>
      <c r="N331" s="11" t="n">
        <v>16.44</v>
      </c>
      <c r="O331" s="11" t="str">
        <f aca="false">IFERROR(K331/G331,"")</f>
        <v/>
      </c>
      <c r="P331" s="11"/>
      <c r="Q331" s="11"/>
      <c r="R331" s="12" t="str">
        <f aca="false">IF(F331=0,"NON VALUTABILE",IF(H331=0,"OK","ANOMALIA"))</f>
        <v>ANOMALIA</v>
      </c>
      <c r="S331" s="12" t="str">
        <f aca="false">IF(OR(F331=0,G331=0),"NON VALUTABILE",IF(P331&lt;=N331,"ANOMALIA","OK"))</f>
        <v>NON VALUTABILE</v>
      </c>
      <c r="T331" s="12" t="str">
        <f aca="false">IF(F331=0,"NON VALUTABILE",IF(OR(R331="ANOMALIA",S331="ANOMALIA"),"ANOMALIA","OK"))</f>
        <v>ANOMALIA</v>
      </c>
      <c r="U331" s="5" t="str">
        <f aca="false">IF(F331=0,"Scaricato ma non presente in questa fattura: puo venire da giacenza pregressa o da altro fornitore. Non conteggiato come anomalia.",IF(G331=0,"Acquistato e mai scaricato nel periodo. ","")&amp;IF(AND(G331&gt;0,H331&lt;&gt;0),"Quantita acquistata diversa da quantita scaricata. ","")&amp;IF(AND(G331&gt;0,P331&lt;=N331),"Almeno una vendita a prezzo pari o inferiore al costo di acquisto (confronta col. N con col. P). ",""))</f>
        <v>Acquistato e mai scaricato nel periodo. </v>
      </c>
      <c r="V331" s="5"/>
    </row>
    <row r="332" customFormat="false" ht="15" hidden="false" customHeight="false" outlineLevel="0" collapsed="false">
      <c r="A332" s="8" t="s">
        <v>1254</v>
      </c>
      <c r="B332" s="8" t="s">
        <v>1255</v>
      </c>
      <c r="C332" s="8"/>
      <c r="D332" s="5" t="s">
        <v>1256</v>
      </c>
      <c r="E332" s="8" t="s">
        <v>973</v>
      </c>
      <c r="F332" s="9" t="n">
        <v>1</v>
      </c>
      <c r="G332" s="9" t="n">
        <v>0</v>
      </c>
      <c r="H332" s="9" t="n">
        <f aca="false">F332-G332</f>
        <v>1</v>
      </c>
      <c r="I332" s="9" t="n">
        <f aca="false">MAX(H332,0)</f>
        <v>1</v>
      </c>
      <c r="J332" s="10" t="n">
        <v>19.27</v>
      </c>
      <c r="K332" s="10" t="n">
        <v>0</v>
      </c>
      <c r="L332" s="11" t="n">
        <f aca="false">IFERROR(J332/F332,"")</f>
        <v>19.27</v>
      </c>
      <c r="M332" s="11" t="n">
        <v>19.27</v>
      </c>
      <c r="N332" s="11" t="n">
        <v>19.27</v>
      </c>
      <c r="O332" s="11" t="str">
        <f aca="false">IFERROR(K332/G332,"")</f>
        <v/>
      </c>
      <c r="P332" s="11"/>
      <c r="Q332" s="11"/>
      <c r="R332" s="12" t="str">
        <f aca="false">IF(F332=0,"NON VALUTABILE",IF(H332=0,"OK","ANOMALIA"))</f>
        <v>ANOMALIA</v>
      </c>
      <c r="S332" s="12" t="str">
        <f aca="false">IF(OR(F332=0,G332=0),"NON VALUTABILE",IF(P332&lt;=N332,"ANOMALIA","OK"))</f>
        <v>NON VALUTABILE</v>
      </c>
      <c r="T332" s="12" t="str">
        <f aca="false">IF(F332=0,"NON VALUTABILE",IF(OR(R332="ANOMALIA",S332="ANOMALIA"),"ANOMALIA","OK"))</f>
        <v>ANOMALIA</v>
      </c>
      <c r="U332" s="5" t="str">
        <f aca="false">IF(F332=0,"Scaricato ma non presente in questa fattura: puo venire da giacenza pregressa o da altro fornitore. Non conteggiato come anomalia.",IF(G332=0,"Acquistato e mai scaricato nel periodo. ","")&amp;IF(AND(G332&gt;0,H332&lt;&gt;0),"Quantita acquistata diversa da quantita scaricata. ","")&amp;IF(AND(G332&gt;0,P332&lt;=N332),"Almeno una vendita a prezzo pari o inferiore al costo di acquisto (confronta col. N con col. P). ",""))</f>
        <v>Acquistato e mai scaricato nel periodo. </v>
      </c>
      <c r="V332" s="5"/>
    </row>
    <row r="333" customFormat="false" ht="15" hidden="false" customHeight="false" outlineLevel="0" collapsed="false">
      <c r="A333" s="8" t="s">
        <v>1257</v>
      </c>
      <c r="B333" s="8" t="s">
        <v>1258</v>
      </c>
      <c r="C333" s="8"/>
      <c r="D333" s="5" t="s">
        <v>1259</v>
      </c>
      <c r="E333" s="8" t="s">
        <v>973</v>
      </c>
      <c r="F333" s="9" t="n">
        <v>1</v>
      </c>
      <c r="G333" s="9" t="n">
        <v>0</v>
      </c>
      <c r="H333" s="9" t="n">
        <f aca="false">F333-G333</f>
        <v>1</v>
      </c>
      <c r="I333" s="9" t="n">
        <f aca="false">MAX(H333,0)</f>
        <v>1</v>
      </c>
      <c r="J333" s="10" t="n">
        <v>6.82</v>
      </c>
      <c r="K333" s="10" t="n">
        <v>0</v>
      </c>
      <c r="L333" s="11" t="n">
        <f aca="false">IFERROR(J333/F333,"")</f>
        <v>6.82</v>
      </c>
      <c r="M333" s="11" t="n">
        <v>6.82</v>
      </c>
      <c r="N333" s="11" t="n">
        <v>6.82</v>
      </c>
      <c r="O333" s="11" t="str">
        <f aca="false">IFERROR(K333/G333,"")</f>
        <v/>
      </c>
      <c r="P333" s="11"/>
      <c r="Q333" s="11"/>
      <c r="R333" s="12" t="str">
        <f aca="false">IF(F333=0,"NON VALUTABILE",IF(H333=0,"OK","ANOMALIA"))</f>
        <v>ANOMALIA</v>
      </c>
      <c r="S333" s="12" t="str">
        <f aca="false">IF(OR(F333=0,G333=0),"NON VALUTABILE",IF(P333&lt;=N333,"ANOMALIA","OK"))</f>
        <v>NON VALUTABILE</v>
      </c>
      <c r="T333" s="12" t="str">
        <f aca="false">IF(F333=0,"NON VALUTABILE",IF(OR(R333="ANOMALIA",S333="ANOMALIA"),"ANOMALIA","OK"))</f>
        <v>ANOMALIA</v>
      </c>
      <c r="U333" s="5" t="str">
        <f aca="false">IF(F333=0,"Scaricato ma non presente in questa fattura: puo venire da giacenza pregressa o da altro fornitore. Non conteggiato come anomalia.",IF(G333=0,"Acquistato e mai scaricato nel periodo. ","")&amp;IF(AND(G333&gt;0,H333&lt;&gt;0),"Quantita acquistata diversa da quantita scaricata. ","")&amp;IF(AND(G333&gt;0,P333&lt;=N333),"Almeno una vendita a prezzo pari o inferiore al costo di acquisto (confronta col. N con col. P). ",""))</f>
        <v>Acquistato e mai scaricato nel periodo. </v>
      </c>
      <c r="V333" s="5"/>
    </row>
    <row r="334" customFormat="false" ht="15" hidden="false" customHeight="false" outlineLevel="0" collapsed="false">
      <c r="A334" s="8" t="s">
        <v>1260</v>
      </c>
      <c r="B334" s="8" t="s">
        <v>1261</v>
      </c>
      <c r="C334" s="8"/>
      <c r="D334" s="5" t="s">
        <v>1262</v>
      </c>
      <c r="E334" s="8" t="s">
        <v>973</v>
      </c>
      <c r="F334" s="9" t="n">
        <v>1</v>
      </c>
      <c r="G334" s="9" t="n">
        <v>0</v>
      </c>
      <c r="H334" s="9" t="n">
        <f aca="false">F334-G334</f>
        <v>1</v>
      </c>
      <c r="I334" s="9" t="n">
        <f aca="false">MAX(H334,0)</f>
        <v>1</v>
      </c>
      <c r="J334" s="10" t="n">
        <v>24.03</v>
      </c>
      <c r="K334" s="10" t="n">
        <v>0</v>
      </c>
      <c r="L334" s="11" t="n">
        <f aca="false">IFERROR(J334/F334,"")</f>
        <v>24.03</v>
      </c>
      <c r="M334" s="11" t="n">
        <v>24.03</v>
      </c>
      <c r="N334" s="11" t="n">
        <v>24.03</v>
      </c>
      <c r="O334" s="11" t="str">
        <f aca="false">IFERROR(K334/G334,"")</f>
        <v/>
      </c>
      <c r="P334" s="11"/>
      <c r="Q334" s="11"/>
      <c r="R334" s="12" t="str">
        <f aca="false">IF(F334=0,"NON VALUTABILE",IF(H334=0,"OK","ANOMALIA"))</f>
        <v>ANOMALIA</v>
      </c>
      <c r="S334" s="12" t="str">
        <f aca="false">IF(OR(F334=0,G334=0),"NON VALUTABILE",IF(P334&lt;=N334,"ANOMALIA","OK"))</f>
        <v>NON VALUTABILE</v>
      </c>
      <c r="T334" s="12" t="str">
        <f aca="false">IF(F334=0,"NON VALUTABILE",IF(OR(R334="ANOMALIA",S334="ANOMALIA"),"ANOMALIA","OK"))</f>
        <v>ANOMALIA</v>
      </c>
      <c r="U334" s="5" t="str">
        <f aca="false">IF(F334=0,"Scaricato ma non presente in questa fattura: puo venire da giacenza pregressa o da altro fornitore. Non conteggiato come anomalia.",IF(G334=0,"Acquistato e mai scaricato nel periodo. ","")&amp;IF(AND(G334&gt;0,H334&lt;&gt;0),"Quantita acquistata diversa da quantita scaricata. ","")&amp;IF(AND(G334&gt;0,P334&lt;=N334),"Almeno una vendita a prezzo pari o inferiore al costo di acquisto (confronta col. N con col. P). ",""))</f>
        <v>Acquistato e mai scaricato nel periodo. </v>
      </c>
      <c r="V334" s="5"/>
    </row>
    <row r="335" customFormat="false" ht="15" hidden="false" customHeight="false" outlineLevel="0" collapsed="false">
      <c r="A335" s="8" t="s">
        <v>1263</v>
      </c>
      <c r="B335" s="8" t="s">
        <v>1264</v>
      </c>
      <c r="C335" s="8"/>
      <c r="D335" s="5" t="s">
        <v>1265</v>
      </c>
      <c r="E335" s="8" t="s">
        <v>973</v>
      </c>
      <c r="F335" s="9" t="n">
        <v>1</v>
      </c>
      <c r="G335" s="9" t="n">
        <v>0</v>
      </c>
      <c r="H335" s="9" t="n">
        <f aca="false">F335-G335</f>
        <v>1</v>
      </c>
      <c r="I335" s="9" t="n">
        <f aca="false">MAX(H335,0)</f>
        <v>1</v>
      </c>
      <c r="J335" s="10" t="n">
        <v>20.21</v>
      </c>
      <c r="K335" s="10" t="n">
        <v>0</v>
      </c>
      <c r="L335" s="11" t="n">
        <f aca="false">IFERROR(J335/F335,"")</f>
        <v>20.21</v>
      </c>
      <c r="M335" s="11" t="n">
        <v>20.21</v>
      </c>
      <c r="N335" s="11" t="n">
        <v>20.21</v>
      </c>
      <c r="O335" s="11" t="str">
        <f aca="false">IFERROR(K335/G335,"")</f>
        <v/>
      </c>
      <c r="P335" s="11"/>
      <c r="Q335" s="11"/>
      <c r="R335" s="12" t="str">
        <f aca="false">IF(F335=0,"NON VALUTABILE",IF(H335=0,"OK","ANOMALIA"))</f>
        <v>ANOMALIA</v>
      </c>
      <c r="S335" s="12" t="str">
        <f aca="false">IF(OR(F335=0,G335=0),"NON VALUTABILE",IF(P335&lt;=N335,"ANOMALIA","OK"))</f>
        <v>NON VALUTABILE</v>
      </c>
      <c r="T335" s="12" t="str">
        <f aca="false">IF(F335=0,"NON VALUTABILE",IF(OR(R335="ANOMALIA",S335="ANOMALIA"),"ANOMALIA","OK"))</f>
        <v>ANOMALIA</v>
      </c>
      <c r="U335" s="5" t="str">
        <f aca="false">IF(F335=0,"Scaricato ma non presente in questa fattura: puo venire da giacenza pregressa o da altro fornitore. Non conteggiato come anomalia.",IF(G335=0,"Acquistato e mai scaricato nel periodo. ","")&amp;IF(AND(G335&gt;0,H335&lt;&gt;0),"Quantita acquistata diversa da quantita scaricata. ","")&amp;IF(AND(G335&gt;0,P335&lt;=N335),"Almeno una vendita a prezzo pari o inferiore al costo di acquisto (confronta col. N con col. P). ",""))</f>
        <v>Acquistato e mai scaricato nel periodo. </v>
      </c>
      <c r="V335" s="5"/>
    </row>
    <row r="336" customFormat="false" ht="15" hidden="false" customHeight="false" outlineLevel="0" collapsed="false">
      <c r="A336" s="8" t="s">
        <v>1266</v>
      </c>
      <c r="B336" s="8" t="s">
        <v>1267</v>
      </c>
      <c r="C336" s="8"/>
      <c r="D336" s="5" t="s">
        <v>1268</v>
      </c>
      <c r="E336" s="8" t="s">
        <v>973</v>
      </c>
      <c r="F336" s="9" t="n">
        <v>1</v>
      </c>
      <c r="G336" s="9" t="n">
        <v>0</v>
      </c>
      <c r="H336" s="9" t="n">
        <f aca="false">F336-G336</f>
        <v>1</v>
      </c>
      <c r="I336" s="9" t="n">
        <f aca="false">MAX(H336,0)</f>
        <v>1</v>
      </c>
      <c r="J336" s="10" t="n">
        <v>6.66</v>
      </c>
      <c r="K336" s="10" t="n">
        <v>0</v>
      </c>
      <c r="L336" s="11" t="n">
        <f aca="false">IFERROR(J336/F336,"")</f>
        <v>6.66</v>
      </c>
      <c r="M336" s="11" t="n">
        <v>6.66</v>
      </c>
      <c r="N336" s="11" t="n">
        <v>6.66</v>
      </c>
      <c r="O336" s="11" t="str">
        <f aca="false">IFERROR(K336/G336,"")</f>
        <v/>
      </c>
      <c r="P336" s="11"/>
      <c r="Q336" s="11"/>
      <c r="R336" s="12" t="str">
        <f aca="false">IF(F336=0,"NON VALUTABILE",IF(H336=0,"OK","ANOMALIA"))</f>
        <v>ANOMALIA</v>
      </c>
      <c r="S336" s="12" t="str">
        <f aca="false">IF(OR(F336=0,G336=0),"NON VALUTABILE",IF(P336&lt;=N336,"ANOMALIA","OK"))</f>
        <v>NON VALUTABILE</v>
      </c>
      <c r="T336" s="12" t="str">
        <f aca="false">IF(F336=0,"NON VALUTABILE",IF(OR(R336="ANOMALIA",S336="ANOMALIA"),"ANOMALIA","OK"))</f>
        <v>ANOMALIA</v>
      </c>
      <c r="U336" s="5" t="str">
        <f aca="false">IF(F336=0,"Scaricato ma non presente in questa fattura: puo venire da giacenza pregressa o da altro fornitore. Non conteggiato come anomalia.",IF(G336=0,"Acquistato e mai scaricato nel periodo. ","")&amp;IF(AND(G336&gt;0,H336&lt;&gt;0),"Quantita acquistata diversa da quantita scaricata. ","")&amp;IF(AND(G336&gt;0,P336&lt;=N336),"Almeno una vendita a prezzo pari o inferiore al costo di acquisto (confronta col. N con col. P). ",""))</f>
        <v>Acquistato e mai scaricato nel periodo. </v>
      </c>
      <c r="V336" s="5"/>
    </row>
    <row r="337" customFormat="false" ht="15" hidden="false" customHeight="false" outlineLevel="0" collapsed="false">
      <c r="A337" s="8" t="s">
        <v>1269</v>
      </c>
      <c r="B337" s="8" t="s">
        <v>1270</v>
      </c>
      <c r="C337" s="8"/>
      <c r="D337" s="5" t="s">
        <v>517</v>
      </c>
      <c r="E337" s="8" t="s">
        <v>973</v>
      </c>
      <c r="F337" s="9" t="n">
        <v>1</v>
      </c>
      <c r="G337" s="9" t="n">
        <v>0</v>
      </c>
      <c r="H337" s="9" t="n">
        <f aca="false">F337-G337</f>
        <v>1</v>
      </c>
      <c r="I337" s="9" t="n">
        <f aca="false">MAX(H337,0)</f>
        <v>1</v>
      </c>
      <c r="J337" s="10" t="n">
        <v>35.04</v>
      </c>
      <c r="K337" s="10" t="n">
        <v>0</v>
      </c>
      <c r="L337" s="11" t="n">
        <f aca="false">IFERROR(J337/F337,"")</f>
        <v>35.04</v>
      </c>
      <c r="M337" s="11" t="n">
        <v>35.04</v>
      </c>
      <c r="N337" s="11" t="n">
        <v>35.04</v>
      </c>
      <c r="O337" s="11" t="str">
        <f aca="false">IFERROR(K337/G337,"")</f>
        <v/>
      </c>
      <c r="P337" s="11"/>
      <c r="Q337" s="11"/>
      <c r="R337" s="12" t="str">
        <f aca="false">IF(F337=0,"NON VALUTABILE",IF(H337=0,"OK","ANOMALIA"))</f>
        <v>ANOMALIA</v>
      </c>
      <c r="S337" s="12" t="str">
        <f aca="false">IF(OR(F337=0,G337=0),"NON VALUTABILE",IF(P337&lt;=N337,"ANOMALIA","OK"))</f>
        <v>NON VALUTABILE</v>
      </c>
      <c r="T337" s="12" t="str">
        <f aca="false">IF(F337=0,"NON VALUTABILE",IF(OR(R337="ANOMALIA",S337="ANOMALIA"),"ANOMALIA","OK"))</f>
        <v>ANOMALIA</v>
      </c>
      <c r="U337" s="5" t="str">
        <f aca="false">IF(F337=0,"Scaricato ma non presente in questa fattura: puo venire da giacenza pregressa o da altro fornitore. Non conteggiato come anomalia.",IF(G337=0,"Acquistato e mai scaricato nel periodo. ","")&amp;IF(AND(G337&gt;0,H337&lt;&gt;0),"Quantita acquistata diversa da quantita scaricata. ","")&amp;IF(AND(G337&gt;0,P337&lt;=N337),"Almeno una vendita a prezzo pari o inferiore al costo di acquisto (confronta col. N con col. P). ",""))</f>
        <v>Acquistato e mai scaricato nel periodo. </v>
      </c>
      <c r="V337" s="5"/>
    </row>
    <row r="338" customFormat="false" ht="15" hidden="false" customHeight="false" outlineLevel="0" collapsed="false">
      <c r="A338" s="8" t="s">
        <v>1271</v>
      </c>
      <c r="B338" s="8" t="s">
        <v>1272</v>
      </c>
      <c r="C338" s="8"/>
      <c r="D338" s="5" t="s">
        <v>1273</v>
      </c>
      <c r="E338" s="8" t="s">
        <v>973</v>
      </c>
      <c r="F338" s="9" t="n">
        <v>1</v>
      </c>
      <c r="G338" s="9" t="n">
        <v>0</v>
      </c>
      <c r="H338" s="9" t="n">
        <f aca="false">F338-G338</f>
        <v>1</v>
      </c>
      <c r="I338" s="9" t="n">
        <f aca="false">MAX(H338,0)</f>
        <v>1</v>
      </c>
      <c r="J338" s="10" t="n">
        <v>28.91</v>
      </c>
      <c r="K338" s="10" t="n">
        <v>0</v>
      </c>
      <c r="L338" s="11" t="n">
        <f aca="false">IFERROR(J338/F338,"")</f>
        <v>28.91</v>
      </c>
      <c r="M338" s="11" t="n">
        <v>28.91</v>
      </c>
      <c r="N338" s="11" t="n">
        <v>28.91</v>
      </c>
      <c r="O338" s="11" t="str">
        <f aca="false">IFERROR(K338/G338,"")</f>
        <v/>
      </c>
      <c r="P338" s="11"/>
      <c r="Q338" s="11"/>
      <c r="R338" s="12" t="str">
        <f aca="false">IF(F338=0,"NON VALUTABILE",IF(H338=0,"OK","ANOMALIA"))</f>
        <v>ANOMALIA</v>
      </c>
      <c r="S338" s="12" t="str">
        <f aca="false">IF(OR(F338=0,G338=0),"NON VALUTABILE",IF(P338&lt;=N338,"ANOMALIA","OK"))</f>
        <v>NON VALUTABILE</v>
      </c>
      <c r="T338" s="12" t="str">
        <f aca="false">IF(F338=0,"NON VALUTABILE",IF(OR(R338="ANOMALIA",S338="ANOMALIA"),"ANOMALIA","OK"))</f>
        <v>ANOMALIA</v>
      </c>
      <c r="U338" s="5" t="str">
        <f aca="false">IF(F338=0,"Scaricato ma non presente in questa fattura: puo venire da giacenza pregressa o da altro fornitore. Non conteggiato come anomalia.",IF(G338=0,"Acquistato e mai scaricato nel periodo. ","")&amp;IF(AND(G338&gt;0,H338&lt;&gt;0),"Quantita acquistata diversa da quantita scaricata. ","")&amp;IF(AND(G338&gt;0,P338&lt;=N338),"Almeno una vendita a prezzo pari o inferiore al costo di acquisto (confronta col. N con col. P). ",""))</f>
        <v>Acquistato e mai scaricato nel periodo. </v>
      </c>
      <c r="V338" s="5"/>
    </row>
    <row r="339" customFormat="false" ht="15" hidden="false" customHeight="false" outlineLevel="0" collapsed="false">
      <c r="A339" s="8" t="s">
        <v>1274</v>
      </c>
      <c r="B339" s="8" t="s">
        <v>1275</v>
      </c>
      <c r="C339" s="8"/>
      <c r="D339" s="5" t="s">
        <v>1276</v>
      </c>
      <c r="E339" s="8" t="s">
        <v>973</v>
      </c>
      <c r="F339" s="9" t="n">
        <v>2</v>
      </c>
      <c r="G339" s="9" t="n">
        <v>0</v>
      </c>
      <c r="H339" s="9" t="n">
        <f aca="false">F339-G339</f>
        <v>2</v>
      </c>
      <c r="I339" s="9" t="n">
        <f aca="false">MAX(H339,0)</f>
        <v>2</v>
      </c>
      <c r="J339" s="10" t="n">
        <v>48.72</v>
      </c>
      <c r="K339" s="10" t="n">
        <v>0</v>
      </c>
      <c r="L339" s="11" t="n">
        <f aca="false">IFERROR(J339/F339,"")</f>
        <v>24.36</v>
      </c>
      <c r="M339" s="11" t="n">
        <v>24.36</v>
      </c>
      <c r="N339" s="11" t="n">
        <v>24.36</v>
      </c>
      <c r="O339" s="11" t="str">
        <f aca="false">IFERROR(K339/G339,"")</f>
        <v/>
      </c>
      <c r="P339" s="11"/>
      <c r="Q339" s="11"/>
      <c r="R339" s="12" t="str">
        <f aca="false">IF(F339=0,"NON VALUTABILE",IF(H339=0,"OK","ANOMALIA"))</f>
        <v>ANOMALIA</v>
      </c>
      <c r="S339" s="12" t="str">
        <f aca="false">IF(OR(F339=0,G339=0),"NON VALUTABILE",IF(P339&lt;=N339,"ANOMALIA","OK"))</f>
        <v>NON VALUTABILE</v>
      </c>
      <c r="T339" s="12" t="str">
        <f aca="false">IF(F339=0,"NON VALUTABILE",IF(OR(R339="ANOMALIA",S339="ANOMALIA"),"ANOMALIA","OK"))</f>
        <v>ANOMALIA</v>
      </c>
      <c r="U339" s="5" t="str">
        <f aca="false">IF(F339=0,"Scaricato ma non presente in questa fattura: puo venire da giacenza pregressa o da altro fornitore. Non conteggiato come anomalia.",IF(G339=0,"Acquistato e mai scaricato nel periodo. ","")&amp;IF(AND(G339&gt;0,H339&lt;&gt;0),"Quantita acquistata diversa da quantita scaricata. ","")&amp;IF(AND(G339&gt;0,P339&lt;=N339),"Almeno una vendita a prezzo pari o inferiore al costo di acquisto (confronta col. N con col. P). ",""))</f>
        <v>Acquistato e mai scaricato nel periodo. </v>
      </c>
      <c r="V339" s="5"/>
    </row>
    <row r="340" customFormat="false" ht="15" hidden="false" customHeight="false" outlineLevel="0" collapsed="false">
      <c r="A340" s="8" t="s">
        <v>1277</v>
      </c>
      <c r="B340" s="8" t="s">
        <v>1278</v>
      </c>
      <c r="C340" s="8"/>
      <c r="D340" s="5" t="s">
        <v>1279</v>
      </c>
      <c r="E340" s="8" t="s">
        <v>973</v>
      </c>
      <c r="F340" s="9" t="n">
        <v>1</v>
      </c>
      <c r="G340" s="9" t="n">
        <v>0</v>
      </c>
      <c r="H340" s="9" t="n">
        <f aca="false">F340-G340</f>
        <v>1</v>
      </c>
      <c r="I340" s="9" t="n">
        <f aca="false">MAX(H340,0)</f>
        <v>1</v>
      </c>
      <c r="J340" s="10" t="n">
        <v>7.09</v>
      </c>
      <c r="K340" s="10" t="n">
        <v>0</v>
      </c>
      <c r="L340" s="11" t="n">
        <f aca="false">IFERROR(J340/F340,"")</f>
        <v>7.09</v>
      </c>
      <c r="M340" s="11" t="n">
        <v>7.09</v>
      </c>
      <c r="N340" s="11" t="n">
        <v>7.09</v>
      </c>
      <c r="O340" s="11" t="str">
        <f aca="false">IFERROR(K340/G340,"")</f>
        <v/>
      </c>
      <c r="P340" s="11"/>
      <c r="Q340" s="11"/>
      <c r="R340" s="12" t="str">
        <f aca="false">IF(F340=0,"NON VALUTABILE",IF(H340=0,"OK","ANOMALIA"))</f>
        <v>ANOMALIA</v>
      </c>
      <c r="S340" s="12" t="str">
        <f aca="false">IF(OR(F340=0,G340=0),"NON VALUTABILE",IF(P340&lt;=N340,"ANOMALIA","OK"))</f>
        <v>NON VALUTABILE</v>
      </c>
      <c r="T340" s="12" t="str">
        <f aca="false">IF(F340=0,"NON VALUTABILE",IF(OR(R340="ANOMALIA",S340="ANOMALIA"),"ANOMALIA","OK"))</f>
        <v>ANOMALIA</v>
      </c>
      <c r="U340" s="5" t="str">
        <f aca="false">IF(F340=0,"Scaricato ma non presente in questa fattura: puo venire da giacenza pregressa o da altro fornitore. Non conteggiato come anomalia.",IF(G340=0,"Acquistato e mai scaricato nel periodo. ","")&amp;IF(AND(G340&gt;0,H340&lt;&gt;0),"Quantita acquistata diversa da quantita scaricata. ","")&amp;IF(AND(G340&gt;0,P340&lt;=N340),"Almeno una vendita a prezzo pari o inferiore al costo di acquisto (confronta col. N con col. P). ",""))</f>
        <v>Acquistato e mai scaricato nel periodo. </v>
      </c>
      <c r="V340" s="5"/>
    </row>
    <row r="341" customFormat="false" ht="15" hidden="false" customHeight="false" outlineLevel="0" collapsed="false">
      <c r="A341" s="8" t="s">
        <v>1280</v>
      </c>
      <c r="B341" s="8" t="s">
        <v>1281</v>
      </c>
      <c r="C341" s="8"/>
      <c r="D341" s="5" t="s">
        <v>1282</v>
      </c>
      <c r="E341" s="8" t="s">
        <v>973</v>
      </c>
      <c r="F341" s="9" t="n">
        <v>1</v>
      </c>
      <c r="G341" s="9" t="n">
        <v>0</v>
      </c>
      <c r="H341" s="9" t="n">
        <f aca="false">F341-G341</f>
        <v>1</v>
      </c>
      <c r="I341" s="9" t="n">
        <f aca="false">MAX(H341,0)</f>
        <v>1</v>
      </c>
      <c r="J341" s="10" t="n">
        <v>179.24</v>
      </c>
      <c r="K341" s="10" t="n">
        <v>0</v>
      </c>
      <c r="L341" s="11" t="n">
        <f aca="false">IFERROR(J341/F341,"")</f>
        <v>179.24</v>
      </c>
      <c r="M341" s="11" t="n">
        <v>179.24</v>
      </c>
      <c r="N341" s="11" t="n">
        <v>179.24</v>
      </c>
      <c r="O341" s="11" t="str">
        <f aca="false">IFERROR(K341/G341,"")</f>
        <v/>
      </c>
      <c r="P341" s="11"/>
      <c r="Q341" s="11"/>
      <c r="R341" s="12" t="str">
        <f aca="false">IF(F341=0,"NON VALUTABILE",IF(H341=0,"OK","ANOMALIA"))</f>
        <v>ANOMALIA</v>
      </c>
      <c r="S341" s="12" t="str">
        <f aca="false">IF(OR(F341=0,G341=0),"NON VALUTABILE",IF(P341&lt;=N341,"ANOMALIA","OK"))</f>
        <v>NON VALUTABILE</v>
      </c>
      <c r="T341" s="12" t="str">
        <f aca="false">IF(F341=0,"NON VALUTABILE",IF(OR(R341="ANOMALIA",S341="ANOMALIA"),"ANOMALIA","OK"))</f>
        <v>ANOMALIA</v>
      </c>
      <c r="U341" s="5" t="str">
        <f aca="false">IF(F341=0,"Scaricato ma non presente in questa fattura: puo venire da giacenza pregressa o da altro fornitore. Non conteggiato come anomalia.",IF(G341=0,"Acquistato e mai scaricato nel periodo. ","")&amp;IF(AND(G341&gt;0,H341&lt;&gt;0),"Quantita acquistata diversa da quantita scaricata. ","")&amp;IF(AND(G341&gt;0,P341&lt;=N341),"Almeno una vendita a prezzo pari o inferiore al costo di acquisto (confronta col. N con col. P). ",""))</f>
        <v>Acquistato e mai scaricato nel periodo. </v>
      </c>
      <c r="V341" s="5"/>
    </row>
    <row r="342" customFormat="false" ht="15" hidden="false" customHeight="false" outlineLevel="0" collapsed="false">
      <c r="A342" s="8" t="s">
        <v>1283</v>
      </c>
      <c r="B342" s="8" t="s">
        <v>1284</v>
      </c>
      <c r="C342" s="8"/>
      <c r="D342" s="5" t="s">
        <v>1285</v>
      </c>
      <c r="E342" s="8" t="s">
        <v>973</v>
      </c>
      <c r="F342" s="9" t="n">
        <v>1</v>
      </c>
      <c r="G342" s="9" t="n">
        <v>0</v>
      </c>
      <c r="H342" s="9" t="n">
        <f aca="false">F342-G342</f>
        <v>1</v>
      </c>
      <c r="I342" s="9" t="n">
        <f aca="false">MAX(H342,0)</f>
        <v>1</v>
      </c>
      <c r="J342" s="10" t="n">
        <v>275.47</v>
      </c>
      <c r="K342" s="10" t="n">
        <v>0</v>
      </c>
      <c r="L342" s="11" t="n">
        <f aca="false">IFERROR(J342/F342,"")</f>
        <v>275.47</v>
      </c>
      <c r="M342" s="11" t="n">
        <v>275.47</v>
      </c>
      <c r="N342" s="11" t="n">
        <v>275.47</v>
      </c>
      <c r="O342" s="11" t="str">
        <f aca="false">IFERROR(K342/G342,"")</f>
        <v/>
      </c>
      <c r="P342" s="11"/>
      <c r="Q342" s="11"/>
      <c r="R342" s="12" t="str">
        <f aca="false">IF(F342=0,"NON VALUTABILE",IF(H342=0,"OK","ANOMALIA"))</f>
        <v>ANOMALIA</v>
      </c>
      <c r="S342" s="12" t="str">
        <f aca="false">IF(OR(F342=0,G342=0),"NON VALUTABILE",IF(P342&lt;=N342,"ANOMALIA","OK"))</f>
        <v>NON VALUTABILE</v>
      </c>
      <c r="T342" s="12" t="str">
        <f aca="false">IF(F342=0,"NON VALUTABILE",IF(OR(R342="ANOMALIA",S342="ANOMALIA"),"ANOMALIA","OK"))</f>
        <v>ANOMALIA</v>
      </c>
      <c r="U342" s="5" t="str">
        <f aca="false">IF(F342=0,"Scaricato ma non presente in questa fattura: puo venire da giacenza pregressa o da altro fornitore. Non conteggiato come anomalia.",IF(G342=0,"Acquistato e mai scaricato nel periodo. ","")&amp;IF(AND(G342&gt;0,H342&lt;&gt;0),"Quantita acquistata diversa da quantita scaricata. ","")&amp;IF(AND(G342&gt;0,P342&lt;=N342),"Almeno una vendita a prezzo pari o inferiore al costo di acquisto (confronta col. N con col. P). ",""))</f>
        <v>Acquistato e mai scaricato nel periodo. </v>
      </c>
      <c r="V342" s="5"/>
    </row>
    <row r="343" customFormat="false" ht="15" hidden="false" customHeight="false" outlineLevel="0" collapsed="false">
      <c r="A343" s="8" t="s">
        <v>1286</v>
      </c>
      <c r="B343" s="8" t="s">
        <v>1287</v>
      </c>
      <c r="C343" s="8"/>
      <c r="D343" s="5" t="s">
        <v>1288</v>
      </c>
      <c r="E343" s="8" t="s">
        <v>973</v>
      </c>
      <c r="F343" s="9" t="n">
        <v>1</v>
      </c>
      <c r="G343" s="9" t="n">
        <v>0</v>
      </c>
      <c r="H343" s="9" t="n">
        <f aca="false">F343-G343</f>
        <v>1</v>
      </c>
      <c r="I343" s="9" t="n">
        <f aca="false">MAX(H343,0)</f>
        <v>1</v>
      </c>
      <c r="J343" s="10" t="n">
        <v>299.77</v>
      </c>
      <c r="K343" s="10" t="n">
        <v>0</v>
      </c>
      <c r="L343" s="11" t="n">
        <f aca="false">IFERROR(J343/F343,"")</f>
        <v>299.77</v>
      </c>
      <c r="M343" s="11" t="n">
        <v>299.77</v>
      </c>
      <c r="N343" s="11" t="n">
        <v>299.77</v>
      </c>
      <c r="O343" s="11" t="str">
        <f aca="false">IFERROR(K343/G343,"")</f>
        <v/>
      </c>
      <c r="P343" s="11"/>
      <c r="Q343" s="11"/>
      <c r="R343" s="12" t="str">
        <f aca="false">IF(F343=0,"NON VALUTABILE",IF(H343=0,"OK","ANOMALIA"))</f>
        <v>ANOMALIA</v>
      </c>
      <c r="S343" s="12" t="str">
        <f aca="false">IF(OR(F343=0,G343=0),"NON VALUTABILE",IF(P343&lt;=N343,"ANOMALIA","OK"))</f>
        <v>NON VALUTABILE</v>
      </c>
      <c r="T343" s="12" t="str">
        <f aca="false">IF(F343=0,"NON VALUTABILE",IF(OR(R343="ANOMALIA",S343="ANOMALIA"),"ANOMALIA","OK"))</f>
        <v>ANOMALIA</v>
      </c>
      <c r="U343" s="5" t="str">
        <f aca="false">IF(F343=0,"Scaricato ma non presente in questa fattura: puo venire da giacenza pregressa o da altro fornitore. Non conteggiato come anomalia.",IF(G343=0,"Acquistato e mai scaricato nel periodo. ","")&amp;IF(AND(G343&gt;0,H343&lt;&gt;0),"Quantita acquistata diversa da quantita scaricata. ","")&amp;IF(AND(G343&gt;0,P343&lt;=N343),"Almeno una vendita a prezzo pari o inferiore al costo di acquisto (confronta col. N con col. P). ",""))</f>
        <v>Acquistato e mai scaricato nel periodo. </v>
      </c>
      <c r="V343" s="5"/>
    </row>
    <row r="344" customFormat="false" ht="15" hidden="false" customHeight="false" outlineLevel="0" collapsed="false">
      <c r="A344" s="8" t="s">
        <v>1289</v>
      </c>
      <c r="B344" s="8" t="s">
        <v>1290</v>
      </c>
      <c r="C344" s="8"/>
      <c r="D344" s="5" t="s">
        <v>1291</v>
      </c>
      <c r="E344" s="8" t="s">
        <v>973</v>
      </c>
      <c r="F344" s="9" t="n">
        <v>1</v>
      </c>
      <c r="G344" s="9" t="n">
        <v>0</v>
      </c>
      <c r="H344" s="9" t="n">
        <f aca="false">F344-G344</f>
        <v>1</v>
      </c>
      <c r="I344" s="9" t="n">
        <f aca="false">MAX(H344,0)</f>
        <v>1</v>
      </c>
      <c r="J344" s="10" t="n">
        <v>316.9</v>
      </c>
      <c r="K344" s="10" t="n">
        <v>0</v>
      </c>
      <c r="L344" s="11" t="n">
        <f aca="false">IFERROR(J344/F344,"")</f>
        <v>316.9</v>
      </c>
      <c r="M344" s="11" t="n">
        <v>316.9</v>
      </c>
      <c r="N344" s="11" t="n">
        <v>316.9</v>
      </c>
      <c r="O344" s="11" t="str">
        <f aca="false">IFERROR(K344/G344,"")</f>
        <v/>
      </c>
      <c r="P344" s="11"/>
      <c r="Q344" s="11"/>
      <c r="R344" s="12" t="str">
        <f aca="false">IF(F344=0,"NON VALUTABILE",IF(H344=0,"OK","ANOMALIA"))</f>
        <v>ANOMALIA</v>
      </c>
      <c r="S344" s="12" t="str">
        <f aca="false">IF(OR(F344=0,G344=0),"NON VALUTABILE",IF(P344&lt;=N344,"ANOMALIA","OK"))</f>
        <v>NON VALUTABILE</v>
      </c>
      <c r="T344" s="12" t="str">
        <f aca="false">IF(F344=0,"NON VALUTABILE",IF(OR(R344="ANOMALIA",S344="ANOMALIA"),"ANOMALIA","OK"))</f>
        <v>ANOMALIA</v>
      </c>
      <c r="U344" s="5" t="str">
        <f aca="false">IF(F344=0,"Scaricato ma non presente in questa fattura: puo venire da giacenza pregressa o da altro fornitore. Non conteggiato come anomalia.",IF(G344=0,"Acquistato e mai scaricato nel periodo. ","")&amp;IF(AND(G344&gt;0,H344&lt;&gt;0),"Quantita acquistata diversa da quantita scaricata. ","")&amp;IF(AND(G344&gt;0,P344&lt;=N344),"Almeno una vendita a prezzo pari o inferiore al costo di acquisto (confronta col. N con col. P). ",""))</f>
        <v>Acquistato e mai scaricato nel periodo. </v>
      </c>
      <c r="V344" s="5"/>
    </row>
    <row r="345" customFormat="false" ht="15" hidden="false" customHeight="false" outlineLevel="0" collapsed="false">
      <c r="A345" s="8" t="s">
        <v>1292</v>
      </c>
      <c r="B345" s="8" t="s">
        <v>1293</v>
      </c>
      <c r="C345" s="8"/>
      <c r="D345" s="5" t="s">
        <v>1294</v>
      </c>
      <c r="E345" s="8" t="s">
        <v>973</v>
      </c>
      <c r="F345" s="9" t="n">
        <v>1</v>
      </c>
      <c r="G345" s="9" t="n">
        <v>0</v>
      </c>
      <c r="H345" s="9" t="n">
        <f aca="false">F345-G345</f>
        <v>1</v>
      </c>
      <c r="I345" s="9" t="n">
        <f aca="false">MAX(H345,0)</f>
        <v>1</v>
      </c>
      <c r="J345" s="10" t="n">
        <v>344.4</v>
      </c>
      <c r="K345" s="10" t="n">
        <v>0</v>
      </c>
      <c r="L345" s="11" t="n">
        <f aca="false">IFERROR(J345/F345,"")</f>
        <v>344.4</v>
      </c>
      <c r="M345" s="11" t="n">
        <v>344.4</v>
      </c>
      <c r="N345" s="11" t="n">
        <v>344.4</v>
      </c>
      <c r="O345" s="11" t="str">
        <f aca="false">IFERROR(K345/G345,"")</f>
        <v/>
      </c>
      <c r="P345" s="11"/>
      <c r="Q345" s="11"/>
      <c r="R345" s="12" t="str">
        <f aca="false">IF(F345=0,"NON VALUTABILE",IF(H345=0,"OK","ANOMALIA"))</f>
        <v>ANOMALIA</v>
      </c>
      <c r="S345" s="12" t="str">
        <f aca="false">IF(OR(F345=0,G345=0),"NON VALUTABILE",IF(P345&lt;=N345,"ANOMALIA","OK"))</f>
        <v>NON VALUTABILE</v>
      </c>
      <c r="T345" s="12" t="str">
        <f aca="false">IF(F345=0,"NON VALUTABILE",IF(OR(R345="ANOMALIA",S345="ANOMALIA"),"ANOMALIA","OK"))</f>
        <v>ANOMALIA</v>
      </c>
      <c r="U345" s="5" t="str">
        <f aca="false">IF(F345=0,"Scaricato ma non presente in questa fattura: puo venire da giacenza pregressa o da altro fornitore. Non conteggiato come anomalia.",IF(G345=0,"Acquistato e mai scaricato nel periodo. ","")&amp;IF(AND(G345&gt;0,H345&lt;&gt;0),"Quantita acquistata diversa da quantita scaricata. ","")&amp;IF(AND(G345&gt;0,P345&lt;=N345),"Almeno una vendita a prezzo pari o inferiore al costo di acquisto (confronta col. N con col. P). ",""))</f>
        <v>Acquistato e mai scaricato nel periodo. </v>
      </c>
      <c r="V345" s="5"/>
    </row>
    <row r="346" customFormat="false" ht="15" hidden="false" customHeight="false" outlineLevel="0" collapsed="false">
      <c r="A346" s="8" t="s">
        <v>1295</v>
      </c>
      <c r="B346" s="8" t="s">
        <v>1296</v>
      </c>
      <c r="C346" s="8"/>
      <c r="D346" s="5" t="s">
        <v>1297</v>
      </c>
      <c r="E346" s="8" t="s">
        <v>973</v>
      </c>
      <c r="F346" s="9" t="n">
        <v>1</v>
      </c>
      <c r="G346" s="9" t="n">
        <v>0</v>
      </c>
      <c r="H346" s="9" t="n">
        <f aca="false">F346-G346</f>
        <v>1</v>
      </c>
      <c r="I346" s="9" t="n">
        <f aca="false">MAX(H346,0)</f>
        <v>1</v>
      </c>
      <c r="J346" s="10" t="n">
        <v>60.3</v>
      </c>
      <c r="K346" s="10" t="n">
        <v>0</v>
      </c>
      <c r="L346" s="11" t="n">
        <f aca="false">IFERROR(J346/F346,"")</f>
        <v>60.3</v>
      </c>
      <c r="M346" s="11" t="n">
        <v>60.3</v>
      </c>
      <c r="N346" s="11" t="n">
        <v>60.3</v>
      </c>
      <c r="O346" s="11" t="str">
        <f aca="false">IFERROR(K346/G346,"")</f>
        <v/>
      </c>
      <c r="P346" s="11"/>
      <c r="Q346" s="11"/>
      <c r="R346" s="12" t="str">
        <f aca="false">IF(F346=0,"NON VALUTABILE",IF(H346=0,"OK","ANOMALIA"))</f>
        <v>ANOMALIA</v>
      </c>
      <c r="S346" s="12" t="str">
        <f aca="false">IF(OR(F346=0,G346=0),"NON VALUTABILE",IF(P346&lt;=N346,"ANOMALIA","OK"))</f>
        <v>NON VALUTABILE</v>
      </c>
      <c r="T346" s="12" t="str">
        <f aca="false">IF(F346=0,"NON VALUTABILE",IF(OR(R346="ANOMALIA",S346="ANOMALIA"),"ANOMALIA","OK"))</f>
        <v>ANOMALIA</v>
      </c>
      <c r="U346" s="5" t="str">
        <f aca="false">IF(F346=0,"Scaricato ma non presente in questa fattura: puo venire da giacenza pregressa o da altro fornitore. Non conteggiato come anomalia.",IF(G346=0,"Acquistato e mai scaricato nel periodo. ","")&amp;IF(AND(G346&gt;0,H346&lt;&gt;0),"Quantita acquistata diversa da quantita scaricata. ","")&amp;IF(AND(G346&gt;0,P346&lt;=N346),"Almeno una vendita a prezzo pari o inferiore al costo di acquisto (confronta col. N con col. P). ",""))</f>
        <v>Acquistato e mai scaricato nel periodo. </v>
      </c>
      <c r="V346" s="5"/>
    </row>
    <row r="347" customFormat="false" ht="15" hidden="false" customHeight="false" outlineLevel="0" collapsed="false">
      <c r="A347" s="8" t="s">
        <v>1298</v>
      </c>
      <c r="B347" s="8" t="s">
        <v>1299</v>
      </c>
      <c r="C347" s="8"/>
      <c r="D347" s="5" t="s">
        <v>1300</v>
      </c>
      <c r="E347" s="8" t="s">
        <v>973</v>
      </c>
      <c r="F347" s="9" t="n">
        <v>1</v>
      </c>
      <c r="G347" s="9" t="n">
        <v>0</v>
      </c>
      <c r="H347" s="9" t="n">
        <f aca="false">F347-G347</f>
        <v>1</v>
      </c>
      <c r="I347" s="9" t="n">
        <f aca="false">MAX(H347,0)</f>
        <v>1</v>
      </c>
      <c r="J347" s="10" t="n">
        <v>158.13</v>
      </c>
      <c r="K347" s="10" t="n">
        <v>0</v>
      </c>
      <c r="L347" s="11" t="n">
        <f aca="false">IFERROR(J347/F347,"")</f>
        <v>158.13</v>
      </c>
      <c r="M347" s="11" t="n">
        <v>158.13</v>
      </c>
      <c r="N347" s="11" t="n">
        <v>158.13</v>
      </c>
      <c r="O347" s="11" t="str">
        <f aca="false">IFERROR(K347/G347,"")</f>
        <v/>
      </c>
      <c r="P347" s="11"/>
      <c r="Q347" s="11"/>
      <c r="R347" s="12" t="str">
        <f aca="false">IF(F347=0,"NON VALUTABILE",IF(H347=0,"OK","ANOMALIA"))</f>
        <v>ANOMALIA</v>
      </c>
      <c r="S347" s="12" t="str">
        <f aca="false">IF(OR(F347=0,G347=0),"NON VALUTABILE",IF(P347&lt;=N347,"ANOMALIA","OK"))</f>
        <v>NON VALUTABILE</v>
      </c>
      <c r="T347" s="12" t="str">
        <f aca="false">IF(F347=0,"NON VALUTABILE",IF(OR(R347="ANOMALIA",S347="ANOMALIA"),"ANOMALIA","OK"))</f>
        <v>ANOMALIA</v>
      </c>
      <c r="U347" s="5" t="str">
        <f aca="false">IF(F347=0,"Scaricato ma non presente in questa fattura: puo venire da giacenza pregressa o da altro fornitore. Non conteggiato come anomalia.",IF(G347=0,"Acquistato e mai scaricato nel periodo. ","")&amp;IF(AND(G347&gt;0,H347&lt;&gt;0),"Quantita acquistata diversa da quantita scaricata. ","")&amp;IF(AND(G347&gt;0,P347&lt;=N347),"Almeno una vendita a prezzo pari o inferiore al costo di acquisto (confronta col. N con col. P). ",""))</f>
        <v>Acquistato e mai scaricato nel periodo. </v>
      </c>
      <c r="V347" s="5"/>
    </row>
    <row r="348" customFormat="false" ht="15" hidden="false" customHeight="false" outlineLevel="0" collapsed="false">
      <c r="A348" s="8" t="s">
        <v>1301</v>
      </c>
      <c r="B348" s="8" t="s">
        <v>1302</v>
      </c>
      <c r="C348" s="8"/>
      <c r="D348" s="5" t="s">
        <v>1303</v>
      </c>
      <c r="E348" s="8" t="s">
        <v>973</v>
      </c>
      <c r="F348" s="9" t="n">
        <v>1</v>
      </c>
      <c r="G348" s="9" t="n">
        <v>0</v>
      </c>
      <c r="H348" s="9" t="n">
        <f aca="false">F348-G348</f>
        <v>1</v>
      </c>
      <c r="I348" s="9" t="n">
        <f aca="false">MAX(H348,0)</f>
        <v>1</v>
      </c>
      <c r="J348" s="10" t="n">
        <v>210.14</v>
      </c>
      <c r="K348" s="10" t="n">
        <v>0</v>
      </c>
      <c r="L348" s="11" t="n">
        <f aca="false">IFERROR(J348/F348,"")</f>
        <v>210.14</v>
      </c>
      <c r="M348" s="11" t="n">
        <v>210.14</v>
      </c>
      <c r="N348" s="11" t="n">
        <v>210.14</v>
      </c>
      <c r="O348" s="11" t="str">
        <f aca="false">IFERROR(K348/G348,"")</f>
        <v/>
      </c>
      <c r="P348" s="11"/>
      <c r="Q348" s="11"/>
      <c r="R348" s="12" t="str">
        <f aca="false">IF(F348=0,"NON VALUTABILE",IF(H348=0,"OK","ANOMALIA"))</f>
        <v>ANOMALIA</v>
      </c>
      <c r="S348" s="12" t="str">
        <f aca="false">IF(OR(F348=0,G348=0),"NON VALUTABILE",IF(P348&lt;=N348,"ANOMALIA","OK"))</f>
        <v>NON VALUTABILE</v>
      </c>
      <c r="T348" s="12" t="str">
        <f aca="false">IF(F348=0,"NON VALUTABILE",IF(OR(R348="ANOMALIA",S348="ANOMALIA"),"ANOMALIA","OK"))</f>
        <v>ANOMALIA</v>
      </c>
      <c r="U348" s="5" t="str">
        <f aca="false">IF(F348=0,"Scaricato ma non presente in questa fattura: puo venire da giacenza pregressa o da altro fornitore. Non conteggiato come anomalia.",IF(G348=0,"Acquistato e mai scaricato nel periodo. ","")&amp;IF(AND(G348&gt;0,H348&lt;&gt;0),"Quantita acquistata diversa da quantita scaricata. ","")&amp;IF(AND(G348&gt;0,P348&lt;=N348),"Almeno una vendita a prezzo pari o inferiore al costo di acquisto (confronta col. N con col. P). ",""))</f>
        <v>Acquistato e mai scaricato nel periodo. </v>
      </c>
      <c r="V348" s="5"/>
    </row>
    <row r="349" customFormat="false" ht="15" hidden="false" customHeight="false" outlineLevel="0" collapsed="false">
      <c r="A349" s="8" t="s">
        <v>1304</v>
      </c>
      <c r="B349" s="8" t="s">
        <v>1305</v>
      </c>
      <c r="C349" s="8"/>
      <c r="D349" s="5" t="s">
        <v>1306</v>
      </c>
      <c r="E349" s="8" t="s">
        <v>973</v>
      </c>
      <c r="F349" s="9" t="n">
        <v>1</v>
      </c>
      <c r="G349" s="9" t="n">
        <v>0</v>
      </c>
      <c r="H349" s="9" t="n">
        <f aca="false">F349-G349</f>
        <v>1</v>
      </c>
      <c r="I349" s="9" t="n">
        <f aca="false">MAX(H349,0)</f>
        <v>1</v>
      </c>
      <c r="J349" s="10" t="n">
        <v>207.75</v>
      </c>
      <c r="K349" s="10" t="n">
        <v>0</v>
      </c>
      <c r="L349" s="11" t="n">
        <f aca="false">IFERROR(J349/F349,"")</f>
        <v>207.75</v>
      </c>
      <c r="M349" s="11" t="n">
        <v>207.75</v>
      </c>
      <c r="N349" s="11" t="n">
        <v>207.75</v>
      </c>
      <c r="O349" s="11" t="str">
        <f aca="false">IFERROR(K349/G349,"")</f>
        <v/>
      </c>
      <c r="P349" s="11"/>
      <c r="Q349" s="11"/>
      <c r="R349" s="12" t="str">
        <f aca="false">IF(F349=0,"NON VALUTABILE",IF(H349=0,"OK","ANOMALIA"))</f>
        <v>ANOMALIA</v>
      </c>
      <c r="S349" s="12" t="str">
        <f aca="false">IF(OR(F349=0,G349=0),"NON VALUTABILE",IF(P349&lt;=N349,"ANOMALIA","OK"))</f>
        <v>NON VALUTABILE</v>
      </c>
      <c r="T349" s="12" t="str">
        <f aca="false">IF(F349=0,"NON VALUTABILE",IF(OR(R349="ANOMALIA",S349="ANOMALIA"),"ANOMALIA","OK"))</f>
        <v>ANOMALIA</v>
      </c>
      <c r="U349" s="5" t="str">
        <f aca="false">IF(F349=0,"Scaricato ma non presente in questa fattura: puo venire da giacenza pregressa o da altro fornitore. Non conteggiato come anomalia.",IF(G349=0,"Acquistato e mai scaricato nel periodo. ","")&amp;IF(AND(G349&gt;0,H349&lt;&gt;0),"Quantita acquistata diversa da quantita scaricata. ","")&amp;IF(AND(G349&gt;0,P349&lt;=N349),"Almeno una vendita a prezzo pari o inferiore al costo di acquisto (confronta col. N con col. P). ",""))</f>
        <v>Acquistato e mai scaricato nel periodo. </v>
      </c>
      <c r="V349" s="5"/>
    </row>
    <row r="350" customFormat="false" ht="15" hidden="false" customHeight="false" outlineLevel="0" collapsed="false">
      <c r="A350" s="8" t="s">
        <v>1307</v>
      </c>
      <c r="B350" s="8" t="s">
        <v>1308</v>
      </c>
      <c r="C350" s="8"/>
      <c r="D350" s="5" t="s">
        <v>1309</v>
      </c>
      <c r="E350" s="8" t="s">
        <v>973</v>
      </c>
      <c r="F350" s="9" t="n">
        <v>1</v>
      </c>
      <c r="G350" s="9" t="n">
        <v>0</v>
      </c>
      <c r="H350" s="9" t="n">
        <f aca="false">F350-G350</f>
        <v>1</v>
      </c>
      <c r="I350" s="9" t="n">
        <f aca="false">MAX(H350,0)</f>
        <v>1</v>
      </c>
      <c r="J350" s="10" t="n">
        <v>9.99</v>
      </c>
      <c r="K350" s="10" t="n">
        <v>0</v>
      </c>
      <c r="L350" s="11" t="n">
        <f aca="false">IFERROR(J350/F350,"")</f>
        <v>9.99</v>
      </c>
      <c r="M350" s="11" t="n">
        <v>9.99</v>
      </c>
      <c r="N350" s="11" t="n">
        <v>9.99</v>
      </c>
      <c r="O350" s="11" t="str">
        <f aca="false">IFERROR(K350/G350,"")</f>
        <v/>
      </c>
      <c r="P350" s="11"/>
      <c r="Q350" s="11"/>
      <c r="R350" s="12" t="str">
        <f aca="false">IF(F350=0,"NON VALUTABILE",IF(H350=0,"OK","ANOMALIA"))</f>
        <v>ANOMALIA</v>
      </c>
      <c r="S350" s="12" t="str">
        <f aca="false">IF(OR(F350=0,G350=0),"NON VALUTABILE",IF(P350&lt;=N350,"ANOMALIA","OK"))</f>
        <v>NON VALUTABILE</v>
      </c>
      <c r="T350" s="12" t="str">
        <f aca="false">IF(F350=0,"NON VALUTABILE",IF(OR(R350="ANOMALIA",S350="ANOMALIA"),"ANOMALIA","OK"))</f>
        <v>ANOMALIA</v>
      </c>
      <c r="U350" s="5" t="str">
        <f aca="false">IF(F350=0,"Scaricato ma non presente in questa fattura: puo venire da giacenza pregressa o da altro fornitore. Non conteggiato come anomalia.",IF(G350=0,"Acquistato e mai scaricato nel periodo. ","")&amp;IF(AND(G350&gt;0,H350&lt;&gt;0),"Quantita acquistata diversa da quantita scaricata. ","")&amp;IF(AND(G350&gt;0,P350&lt;=N350),"Almeno una vendita a prezzo pari o inferiore al costo di acquisto (confronta col. N con col. P). ",""))</f>
        <v>Acquistato e mai scaricato nel periodo. </v>
      </c>
      <c r="V350" s="5"/>
    </row>
    <row r="351" customFormat="false" ht="15" hidden="false" customHeight="false" outlineLevel="0" collapsed="false">
      <c r="A351" s="8" t="s">
        <v>1310</v>
      </c>
      <c r="B351" s="8" t="s">
        <v>1311</v>
      </c>
      <c r="C351" s="8"/>
      <c r="D351" s="5" t="s">
        <v>1312</v>
      </c>
      <c r="E351" s="8" t="s">
        <v>973</v>
      </c>
      <c r="F351" s="9" t="n">
        <v>1</v>
      </c>
      <c r="G351" s="9" t="n">
        <v>0</v>
      </c>
      <c r="H351" s="9" t="n">
        <f aca="false">F351-G351</f>
        <v>1</v>
      </c>
      <c r="I351" s="9" t="n">
        <f aca="false">MAX(H351,0)</f>
        <v>1</v>
      </c>
      <c r="J351" s="10" t="n">
        <v>8.11</v>
      </c>
      <c r="K351" s="10" t="n">
        <v>0</v>
      </c>
      <c r="L351" s="11" t="n">
        <f aca="false">IFERROR(J351/F351,"")</f>
        <v>8.11</v>
      </c>
      <c r="M351" s="11" t="n">
        <v>8.11</v>
      </c>
      <c r="N351" s="11" t="n">
        <v>8.11</v>
      </c>
      <c r="O351" s="11" t="str">
        <f aca="false">IFERROR(K351/G351,"")</f>
        <v/>
      </c>
      <c r="P351" s="11"/>
      <c r="Q351" s="11"/>
      <c r="R351" s="12" t="str">
        <f aca="false">IF(F351=0,"NON VALUTABILE",IF(H351=0,"OK","ANOMALIA"))</f>
        <v>ANOMALIA</v>
      </c>
      <c r="S351" s="12" t="str">
        <f aca="false">IF(OR(F351=0,G351=0),"NON VALUTABILE",IF(P351&lt;=N351,"ANOMALIA","OK"))</f>
        <v>NON VALUTABILE</v>
      </c>
      <c r="T351" s="12" t="str">
        <f aca="false">IF(F351=0,"NON VALUTABILE",IF(OR(R351="ANOMALIA",S351="ANOMALIA"),"ANOMALIA","OK"))</f>
        <v>ANOMALIA</v>
      </c>
      <c r="U351" s="5" t="str">
        <f aca="false">IF(F351=0,"Scaricato ma non presente in questa fattura: puo venire da giacenza pregressa o da altro fornitore. Non conteggiato come anomalia.",IF(G351=0,"Acquistato e mai scaricato nel periodo. ","")&amp;IF(AND(G351&gt;0,H351&lt;&gt;0),"Quantita acquistata diversa da quantita scaricata. ","")&amp;IF(AND(G351&gt;0,P351&lt;=N351),"Almeno una vendita a prezzo pari o inferiore al costo di acquisto (confronta col. N con col. P). ",""))</f>
        <v>Acquistato e mai scaricato nel periodo. </v>
      </c>
      <c r="V351" s="5"/>
    </row>
    <row r="352" customFormat="false" ht="15" hidden="false" customHeight="false" outlineLevel="0" collapsed="false">
      <c r="A352" s="8" t="s">
        <v>1313</v>
      </c>
      <c r="B352" s="8" t="s">
        <v>1314</v>
      </c>
      <c r="C352" s="8"/>
      <c r="D352" s="5" t="s">
        <v>1315</v>
      </c>
      <c r="E352" s="8" t="s">
        <v>973</v>
      </c>
      <c r="F352" s="9" t="n">
        <v>3</v>
      </c>
      <c r="G352" s="9" t="n">
        <v>0</v>
      </c>
      <c r="H352" s="9" t="n">
        <f aca="false">F352-G352</f>
        <v>3</v>
      </c>
      <c r="I352" s="9" t="n">
        <f aca="false">MAX(H352,0)</f>
        <v>3</v>
      </c>
      <c r="J352" s="10" t="n">
        <v>22.98</v>
      </c>
      <c r="K352" s="10" t="n">
        <v>0</v>
      </c>
      <c r="L352" s="11" t="n">
        <f aca="false">IFERROR(J352/F352,"")</f>
        <v>7.66</v>
      </c>
      <c r="M352" s="11" t="n">
        <v>7.66</v>
      </c>
      <c r="N352" s="11" t="n">
        <v>7.66</v>
      </c>
      <c r="O352" s="11" t="str">
        <f aca="false">IFERROR(K352/G352,"")</f>
        <v/>
      </c>
      <c r="P352" s="11"/>
      <c r="Q352" s="11"/>
      <c r="R352" s="12" t="str">
        <f aca="false">IF(F352=0,"NON VALUTABILE",IF(H352=0,"OK","ANOMALIA"))</f>
        <v>ANOMALIA</v>
      </c>
      <c r="S352" s="12" t="str">
        <f aca="false">IF(OR(F352=0,G352=0),"NON VALUTABILE",IF(P352&lt;=N352,"ANOMALIA","OK"))</f>
        <v>NON VALUTABILE</v>
      </c>
      <c r="T352" s="12" t="str">
        <f aca="false">IF(F352=0,"NON VALUTABILE",IF(OR(R352="ANOMALIA",S352="ANOMALIA"),"ANOMALIA","OK"))</f>
        <v>ANOMALIA</v>
      </c>
      <c r="U352" s="5" t="str">
        <f aca="false">IF(F352=0,"Scaricato ma non presente in questa fattura: puo venire da giacenza pregressa o da altro fornitore. Non conteggiato come anomalia.",IF(G352=0,"Acquistato e mai scaricato nel periodo. ","")&amp;IF(AND(G352&gt;0,H352&lt;&gt;0),"Quantita acquistata diversa da quantita scaricata. ","")&amp;IF(AND(G352&gt;0,P352&lt;=N352),"Almeno una vendita a prezzo pari o inferiore al costo di acquisto (confronta col. N con col. P). ",""))</f>
        <v>Acquistato e mai scaricato nel periodo. </v>
      </c>
      <c r="V352" s="5"/>
    </row>
    <row r="353" customFormat="false" ht="15" hidden="false" customHeight="false" outlineLevel="0" collapsed="false">
      <c r="A353" s="8" t="s">
        <v>1316</v>
      </c>
      <c r="B353" s="8" t="s">
        <v>1317</v>
      </c>
      <c r="C353" s="8"/>
      <c r="D353" s="5" t="s">
        <v>1318</v>
      </c>
      <c r="E353" s="8" t="s">
        <v>973</v>
      </c>
      <c r="F353" s="9" t="n">
        <v>2</v>
      </c>
      <c r="G353" s="9" t="n">
        <v>0</v>
      </c>
      <c r="H353" s="9" t="n">
        <f aca="false">F353-G353</f>
        <v>2</v>
      </c>
      <c r="I353" s="9" t="n">
        <f aca="false">MAX(H353,0)</f>
        <v>2</v>
      </c>
      <c r="J353" s="10" t="n">
        <v>85.44</v>
      </c>
      <c r="K353" s="10" t="n">
        <v>0</v>
      </c>
      <c r="L353" s="11" t="n">
        <f aca="false">IFERROR(J353/F353,"")</f>
        <v>42.72</v>
      </c>
      <c r="M353" s="11" t="n">
        <v>42.72</v>
      </c>
      <c r="N353" s="11" t="n">
        <v>42.72</v>
      </c>
      <c r="O353" s="11" t="str">
        <f aca="false">IFERROR(K353/G353,"")</f>
        <v/>
      </c>
      <c r="P353" s="11"/>
      <c r="Q353" s="11"/>
      <c r="R353" s="12" t="str">
        <f aca="false">IF(F353=0,"NON VALUTABILE",IF(H353=0,"OK","ANOMALIA"))</f>
        <v>ANOMALIA</v>
      </c>
      <c r="S353" s="12" t="str">
        <f aca="false">IF(OR(F353=0,G353=0),"NON VALUTABILE",IF(P353&lt;=N353,"ANOMALIA","OK"))</f>
        <v>NON VALUTABILE</v>
      </c>
      <c r="T353" s="12" t="str">
        <f aca="false">IF(F353=0,"NON VALUTABILE",IF(OR(R353="ANOMALIA",S353="ANOMALIA"),"ANOMALIA","OK"))</f>
        <v>ANOMALIA</v>
      </c>
      <c r="U353" s="5" t="str">
        <f aca="false">IF(F353=0,"Scaricato ma non presente in questa fattura: puo venire da giacenza pregressa o da altro fornitore. Non conteggiato come anomalia.",IF(G353=0,"Acquistato e mai scaricato nel periodo. ","")&amp;IF(AND(G353&gt;0,H353&lt;&gt;0),"Quantita acquistata diversa da quantita scaricata. ","")&amp;IF(AND(G353&gt;0,P353&lt;=N353),"Almeno una vendita a prezzo pari o inferiore al costo di acquisto (confronta col. N con col. P). ",""))</f>
        <v>Acquistato e mai scaricato nel periodo. </v>
      </c>
      <c r="V353" s="5"/>
    </row>
    <row r="354" customFormat="false" ht="15" hidden="false" customHeight="false" outlineLevel="0" collapsed="false">
      <c r="A354" s="8" t="s">
        <v>1319</v>
      </c>
      <c r="B354" s="8" t="s">
        <v>1320</v>
      </c>
      <c r="C354" s="8"/>
      <c r="D354" s="5" t="s">
        <v>1321</v>
      </c>
      <c r="E354" s="8" t="s">
        <v>973</v>
      </c>
      <c r="F354" s="9" t="n">
        <v>1</v>
      </c>
      <c r="G354" s="9" t="n">
        <v>0</v>
      </c>
      <c r="H354" s="9" t="n">
        <f aca="false">F354-G354</f>
        <v>1</v>
      </c>
      <c r="I354" s="9" t="n">
        <f aca="false">MAX(H354,0)</f>
        <v>1</v>
      </c>
      <c r="J354" s="10" t="n">
        <v>8.59</v>
      </c>
      <c r="K354" s="10" t="n">
        <v>0</v>
      </c>
      <c r="L354" s="11" t="n">
        <f aca="false">IFERROR(J354/F354,"")</f>
        <v>8.59</v>
      </c>
      <c r="M354" s="11" t="n">
        <v>8.59</v>
      </c>
      <c r="N354" s="11" t="n">
        <v>8.59</v>
      </c>
      <c r="O354" s="11" t="str">
        <f aca="false">IFERROR(K354/G354,"")</f>
        <v/>
      </c>
      <c r="P354" s="11"/>
      <c r="Q354" s="11"/>
      <c r="R354" s="12" t="str">
        <f aca="false">IF(F354=0,"NON VALUTABILE",IF(H354=0,"OK","ANOMALIA"))</f>
        <v>ANOMALIA</v>
      </c>
      <c r="S354" s="12" t="str">
        <f aca="false">IF(OR(F354=0,G354=0),"NON VALUTABILE",IF(P354&lt;=N354,"ANOMALIA","OK"))</f>
        <v>NON VALUTABILE</v>
      </c>
      <c r="T354" s="12" t="str">
        <f aca="false">IF(F354=0,"NON VALUTABILE",IF(OR(R354="ANOMALIA",S354="ANOMALIA"),"ANOMALIA","OK"))</f>
        <v>ANOMALIA</v>
      </c>
      <c r="U354" s="5" t="str">
        <f aca="false">IF(F354=0,"Scaricato ma non presente in questa fattura: puo venire da giacenza pregressa o da altro fornitore. Non conteggiato come anomalia.",IF(G354=0,"Acquistato e mai scaricato nel periodo. ","")&amp;IF(AND(G354&gt;0,H354&lt;&gt;0),"Quantita acquistata diversa da quantita scaricata. ","")&amp;IF(AND(G354&gt;0,P354&lt;=N354),"Almeno una vendita a prezzo pari o inferiore al costo di acquisto (confronta col. N con col. P). ",""))</f>
        <v>Acquistato e mai scaricato nel periodo. </v>
      </c>
      <c r="V354" s="5"/>
    </row>
    <row r="355" customFormat="false" ht="15" hidden="false" customHeight="false" outlineLevel="0" collapsed="false">
      <c r="A355" s="8" t="s">
        <v>1322</v>
      </c>
      <c r="B355" s="8" t="s">
        <v>1323</v>
      </c>
      <c r="C355" s="8"/>
      <c r="D355" s="5" t="s">
        <v>494</v>
      </c>
      <c r="E355" s="8" t="s">
        <v>973</v>
      </c>
      <c r="F355" s="9" t="n">
        <v>1</v>
      </c>
      <c r="G355" s="9" t="n">
        <v>0</v>
      </c>
      <c r="H355" s="9" t="n">
        <f aca="false">F355-G355</f>
        <v>1</v>
      </c>
      <c r="I355" s="9" t="n">
        <f aca="false">MAX(H355,0)</f>
        <v>1</v>
      </c>
      <c r="J355" s="10" t="n">
        <v>7.41</v>
      </c>
      <c r="K355" s="10" t="n">
        <v>0</v>
      </c>
      <c r="L355" s="11" t="n">
        <f aca="false">IFERROR(J355/F355,"")</f>
        <v>7.41</v>
      </c>
      <c r="M355" s="11" t="n">
        <v>7.41</v>
      </c>
      <c r="N355" s="11" t="n">
        <v>7.41</v>
      </c>
      <c r="O355" s="11" t="str">
        <f aca="false">IFERROR(K355/G355,"")</f>
        <v/>
      </c>
      <c r="P355" s="11"/>
      <c r="Q355" s="11"/>
      <c r="R355" s="12" t="str">
        <f aca="false">IF(F355=0,"NON VALUTABILE",IF(H355=0,"OK","ANOMALIA"))</f>
        <v>ANOMALIA</v>
      </c>
      <c r="S355" s="12" t="str">
        <f aca="false">IF(OR(F355=0,G355=0),"NON VALUTABILE",IF(P355&lt;=N355,"ANOMALIA","OK"))</f>
        <v>NON VALUTABILE</v>
      </c>
      <c r="T355" s="12" t="str">
        <f aca="false">IF(F355=0,"NON VALUTABILE",IF(OR(R355="ANOMALIA",S355="ANOMALIA"),"ANOMALIA","OK"))</f>
        <v>ANOMALIA</v>
      </c>
      <c r="U355" s="5" t="str">
        <f aca="false">IF(F355=0,"Scaricato ma non presente in questa fattura: puo venire da giacenza pregressa o da altro fornitore. Non conteggiato come anomalia.",IF(G355=0,"Acquistato e mai scaricato nel periodo. ","")&amp;IF(AND(G355&gt;0,H355&lt;&gt;0),"Quantita acquistata diversa da quantita scaricata. ","")&amp;IF(AND(G355&gt;0,P355&lt;=N355),"Almeno una vendita a prezzo pari o inferiore al costo di acquisto (confronta col. N con col. P). ",""))</f>
        <v>Acquistato e mai scaricato nel periodo. </v>
      </c>
      <c r="V355" s="5"/>
    </row>
    <row r="356" customFormat="false" ht="15" hidden="false" customHeight="false" outlineLevel="0" collapsed="false">
      <c r="A356" s="8" t="s">
        <v>1324</v>
      </c>
      <c r="B356" s="8" t="s">
        <v>1325</v>
      </c>
      <c r="C356" s="8"/>
      <c r="D356" s="5" t="s">
        <v>1326</v>
      </c>
      <c r="E356" s="8" t="s">
        <v>973</v>
      </c>
      <c r="F356" s="9" t="n">
        <v>1</v>
      </c>
      <c r="G356" s="9" t="n">
        <v>0</v>
      </c>
      <c r="H356" s="9" t="n">
        <f aca="false">F356-G356</f>
        <v>1</v>
      </c>
      <c r="I356" s="9" t="n">
        <f aca="false">MAX(H356,0)</f>
        <v>1</v>
      </c>
      <c r="J356" s="10" t="n">
        <v>40.06</v>
      </c>
      <c r="K356" s="10" t="n">
        <v>0</v>
      </c>
      <c r="L356" s="11" t="n">
        <f aca="false">IFERROR(J356/F356,"")</f>
        <v>40.06</v>
      </c>
      <c r="M356" s="11" t="n">
        <v>40.06</v>
      </c>
      <c r="N356" s="11" t="n">
        <v>40.06</v>
      </c>
      <c r="O356" s="11" t="str">
        <f aca="false">IFERROR(K356/G356,"")</f>
        <v/>
      </c>
      <c r="P356" s="11"/>
      <c r="Q356" s="11"/>
      <c r="R356" s="12" t="str">
        <f aca="false">IF(F356=0,"NON VALUTABILE",IF(H356=0,"OK","ANOMALIA"))</f>
        <v>ANOMALIA</v>
      </c>
      <c r="S356" s="12" t="str">
        <f aca="false">IF(OR(F356=0,G356=0),"NON VALUTABILE",IF(P356&lt;=N356,"ANOMALIA","OK"))</f>
        <v>NON VALUTABILE</v>
      </c>
      <c r="T356" s="12" t="str">
        <f aca="false">IF(F356=0,"NON VALUTABILE",IF(OR(R356="ANOMALIA",S356="ANOMALIA"),"ANOMALIA","OK"))</f>
        <v>ANOMALIA</v>
      </c>
      <c r="U356" s="5" t="str">
        <f aca="false">IF(F356=0,"Scaricato ma non presente in questa fattura: puo venire da giacenza pregressa o da altro fornitore. Non conteggiato come anomalia.",IF(G356=0,"Acquistato e mai scaricato nel periodo. ","")&amp;IF(AND(G356&gt;0,H356&lt;&gt;0),"Quantita acquistata diversa da quantita scaricata. ","")&amp;IF(AND(G356&gt;0,P356&lt;=N356),"Almeno una vendita a prezzo pari o inferiore al costo di acquisto (confronta col. N con col. P). ",""))</f>
        <v>Acquistato e mai scaricato nel periodo. </v>
      </c>
      <c r="V356" s="5"/>
    </row>
    <row r="357" customFormat="false" ht="23.85" hidden="false" customHeight="false" outlineLevel="0" collapsed="false">
      <c r="A357" s="8" t="s">
        <v>1327</v>
      </c>
      <c r="B357" s="8" t="s">
        <v>1328</v>
      </c>
      <c r="C357" s="8"/>
      <c r="D357" s="5" t="s">
        <v>1329</v>
      </c>
      <c r="E357" s="8" t="s">
        <v>973</v>
      </c>
      <c r="F357" s="9" t="n">
        <v>4</v>
      </c>
      <c r="G357" s="9" t="n">
        <v>0</v>
      </c>
      <c r="H357" s="9" t="n">
        <f aca="false">F357-G357</f>
        <v>4</v>
      </c>
      <c r="I357" s="9" t="n">
        <f aca="false">MAX(H357,0)</f>
        <v>4</v>
      </c>
      <c r="J357" s="10" t="n">
        <v>33.05</v>
      </c>
      <c r="K357" s="10" t="n">
        <v>0</v>
      </c>
      <c r="L357" s="11" t="n">
        <f aca="false">IFERROR(J357/F357,"")</f>
        <v>8.2625</v>
      </c>
      <c r="M357" s="11" t="n">
        <v>8.26</v>
      </c>
      <c r="N357" s="11" t="n">
        <v>8.26333333333333</v>
      </c>
      <c r="O357" s="11" t="str">
        <f aca="false">IFERROR(K357/G357,"")</f>
        <v/>
      </c>
      <c r="P357" s="11"/>
      <c r="Q357" s="11"/>
      <c r="R357" s="12" t="str">
        <f aca="false">IF(F357=0,"NON VALUTABILE",IF(H357=0,"OK","ANOMALIA"))</f>
        <v>ANOMALIA</v>
      </c>
      <c r="S357" s="12" t="str">
        <f aca="false">IF(OR(F357=0,G357=0),"NON VALUTABILE",IF(P357&lt;=N357,"ANOMALIA","OK"))</f>
        <v>NON VALUTABILE</v>
      </c>
      <c r="T357" s="12" t="str">
        <f aca="false">IF(F357=0,"NON VALUTABILE",IF(OR(R357="ANOMALIA",S357="ANOMALIA"),"ANOMALIA","OK"))</f>
        <v>ANOMALIA</v>
      </c>
      <c r="U357" s="5" t="str">
        <f aca="false">IF(F357=0,"Scaricato ma non presente in questa fattura: puo venire da giacenza pregressa o da altro fornitore. Non conteggiato come anomalia.",IF(G357=0,"Acquistato e mai scaricato nel periodo. ","")&amp;IF(AND(G357&gt;0,H357&lt;&gt;0),"Quantita acquistata diversa da quantita scaricata. ","")&amp;IF(AND(G357&gt;0,P357&lt;=N357),"Almeno una vendita a prezzo pari o inferiore al costo di acquisto (confronta col. N con col. P). ",""))</f>
        <v>Acquistato e mai scaricato nel periodo. </v>
      </c>
      <c r="V357" s="5" t="s">
        <v>581</v>
      </c>
    </row>
    <row r="358" customFormat="false" ht="15" hidden="false" customHeight="false" outlineLevel="0" collapsed="false">
      <c r="A358" s="8" t="s">
        <v>1330</v>
      </c>
      <c r="B358" s="8" t="s">
        <v>1331</v>
      </c>
      <c r="C358" s="8"/>
      <c r="D358" s="5" t="s">
        <v>1332</v>
      </c>
      <c r="E358" s="8" t="s">
        <v>973</v>
      </c>
      <c r="F358" s="9" t="n">
        <v>1</v>
      </c>
      <c r="G358" s="9" t="n">
        <v>0</v>
      </c>
      <c r="H358" s="9" t="n">
        <f aca="false">F358-G358</f>
        <v>1</v>
      </c>
      <c r="I358" s="9" t="n">
        <f aca="false">MAX(H358,0)</f>
        <v>1</v>
      </c>
      <c r="J358" s="10" t="n">
        <v>9.17</v>
      </c>
      <c r="K358" s="10" t="n">
        <v>0</v>
      </c>
      <c r="L358" s="11" t="n">
        <f aca="false">IFERROR(J358/F358,"")</f>
        <v>9.17</v>
      </c>
      <c r="M358" s="11" t="n">
        <v>9.17</v>
      </c>
      <c r="N358" s="11" t="n">
        <v>9.17</v>
      </c>
      <c r="O358" s="11" t="str">
        <f aca="false">IFERROR(K358/G358,"")</f>
        <v/>
      </c>
      <c r="P358" s="11"/>
      <c r="Q358" s="11"/>
      <c r="R358" s="12" t="str">
        <f aca="false">IF(F358=0,"NON VALUTABILE",IF(H358=0,"OK","ANOMALIA"))</f>
        <v>ANOMALIA</v>
      </c>
      <c r="S358" s="12" t="str">
        <f aca="false">IF(OR(F358=0,G358=0),"NON VALUTABILE",IF(P358&lt;=N358,"ANOMALIA","OK"))</f>
        <v>NON VALUTABILE</v>
      </c>
      <c r="T358" s="12" t="str">
        <f aca="false">IF(F358=0,"NON VALUTABILE",IF(OR(R358="ANOMALIA",S358="ANOMALIA"),"ANOMALIA","OK"))</f>
        <v>ANOMALIA</v>
      </c>
      <c r="U358" s="5" t="str">
        <f aca="false">IF(F358=0,"Scaricato ma non presente in questa fattura: puo venire da giacenza pregressa o da altro fornitore. Non conteggiato come anomalia.",IF(G358=0,"Acquistato e mai scaricato nel periodo. ","")&amp;IF(AND(G358&gt;0,H358&lt;&gt;0),"Quantita acquistata diversa da quantita scaricata. ","")&amp;IF(AND(G358&gt;0,P358&lt;=N358),"Almeno una vendita a prezzo pari o inferiore al costo di acquisto (confronta col. N con col. P). ",""))</f>
        <v>Acquistato e mai scaricato nel periodo. </v>
      </c>
      <c r="V358" s="5"/>
    </row>
    <row r="359" customFormat="false" ht="15" hidden="false" customHeight="false" outlineLevel="0" collapsed="false">
      <c r="A359" s="8" t="s">
        <v>1333</v>
      </c>
      <c r="B359" s="8" t="s">
        <v>1334</v>
      </c>
      <c r="C359" s="8"/>
      <c r="D359" s="5" t="s">
        <v>1335</v>
      </c>
      <c r="E359" s="8" t="s">
        <v>973</v>
      </c>
      <c r="F359" s="9" t="n">
        <v>3</v>
      </c>
      <c r="G359" s="9" t="n">
        <v>0</v>
      </c>
      <c r="H359" s="9" t="n">
        <f aca="false">F359-G359</f>
        <v>3</v>
      </c>
      <c r="I359" s="9" t="n">
        <f aca="false">MAX(H359,0)</f>
        <v>3</v>
      </c>
      <c r="J359" s="10" t="n">
        <v>11.97</v>
      </c>
      <c r="K359" s="10" t="n">
        <v>0</v>
      </c>
      <c r="L359" s="11" t="n">
        <f aca="false">IFERROR(J359/F359,"")</f>
        <v>3.99</v>
      </c>
      <c r="M359" s="11" t="n">
        <v>3.99</v>
      </c>
      <c r="N359" s="11" t="n">
        <v>3.99</v>
      </c>
      <c r="O359" s="11" t="str">
        <f aca="false">IFERROR(K359/G359,"")</f>
        <v/>
      </c>
      <c r="P359" s="11"/>
      <c r="Q359" s="11"/>
      <c r="R359" s="12" t="str">
        <f aca="false">IF(F359=0,"NON VALUTABILE",IF(H359=0,"OK","ANOMALIA"))</f>
        <v>ANOMALIA</v>
      </c>
      <c r="S359" s="12" t="str">
        <f aca="false">IF(OR(F359=0,G359=0),"NON VALUTABILE",IF(P359&lt;=N359,"ANOMALIA","OK"))</f>
        <v>NON VALUTABILE</v>
      </c>
      <c r="T359" s="12" t="str">
        <f aca="false">IF(F359=0,"NON VALUTABILE",IF(OR(R359="ANOMALIA",S359="ANOMALIA"),"ANOMALIA","OK"))</f>
        <v>ANOMALIA</v>
      </c>
      <c r="U359" s="5" t="str">
        <f aca="false">IF(F359=0,"Scaricato ma non presente in questa fattura: puo venire da giacenza pregressa o da altro fornitore. Non conteggiato come anomalia.",IF(G359=0,"Acquistato e mai scaricato nel periodo. ","")&amp;IF(AND(G359&gt;0,H359&lt;&gt;0),"Quantita acquistata diversa da quantita scaricata. ","")&amp;IF(AND(G359&gt;0,P359&lt;=N359),"Almeno una vendita a prezzo pari o inferiore al costo di acquisto (confronta col. N con col. P). ",""))</f>
        <v>Acquistato e mai scaricato nel periodo. </v>
      </c>
      <c r="V359" s="5"/>
    </row>
    <row r="360" customFormat="false" ht="15" hidden="false" customHeight="false" outlineLevel="0" collapsed="false">
      <c r="A360" s="8" t="s">
        <v>1336</v>
      </c>
      <c r="B360" s="8" t="s">
        <v>1337</v>
      </c>
      <c r="C360" s="8"/>
      <c r="D360" s="5" t="s">
        <v>1338</v>
      </c>
      <c r="E360" s="8" t="s">
        <v>973</v>
      </c>
      <c r="F360" s="9" t="n">
        <v>1</v>
      </c>
      <c r="G360" s="9" t="n">
        <v>0</v>
      </c>
      <c r="H360" s="9" t="n">
        <f aca="false">F360-G360</f>
        <v>1</v>
      </c>
      <c r="I360" s="9" t="n">
        <f aca="false">MAX(H360,0)</f>
        <v>1</v>
      </c>
      <c r="J360" s="10" t="n">
        <v>11.24</v>
      </c>
      <c r="K360" s="10" t="n">
        <v>0</v>
      </c>
      <c r="L360" s="11" t="n">
        <f aca="false">IFERROR(J360/F360,"")</f>
        <v>11.24</v>
      </c>
      <c r="M360" s="11" t="n">
        <v>11.24</v>
      </c>
      <c r="N360" s="11" t="n">
        <v>11.24</v>
      </c>
      <c r="O360" s="11" t="str">
        <f aca="false">IFERROR(K360/G360,"")</f>
        <v/>
      </c>
      <c r="P360" s="11"/>
      <c r="Q360" s="11"/>
      <c r="R360" s="12" t="str">
        <f aca="false">IF(F360=0,"NON VALUTABILE",IF(H360=0,"OK","ANOMALIA"))</f>
        <v>ANOMALIA</v>
      </c>
      <c r="S360" s="12" t="str">
        <f aca="false">IF(OR(F360=0,G360=0),"NON VALUTABILE",IF(P360&lt;=N360,"ANOMALIA","OK"))</f>
        <v>NON VALUTABILE</v>
      </c>
      <c r="T360" s="12" t="str">
        <f aca="false">IF(F360=0,"NON VALUTABILE",IF(OR(R360="ANOMALIA",S360="ANOMALIA"),"ANOMALIA","OK"))</f>
        <v>ANOMALIA</v>
      </c>
      <c r="U360" s="5" t="str">
        <f aca="false">IF(F360=0,"Scaricato ma non presente in questa fattura: puo venire da giacenza pregressa o da altro fornitore. Non conteggiato come anomalia.",IF(G360=0,"Acquistato e mai scaricato nel periodo. ","")&amp;IF(AND(G360&gt;0,H360&lt;&gt;0),"Quantita acquistata diversa da quantita scaricata. ","")&amp;IF(AND(G360&gt;0,P360&lt;=N360),"Almeno una vendita a prezzo pari o inferiore al costo di acquisto (confronta col. N con col. P). ",""))</f>
        <v>Acquistato e mai scaricato nel periodo. </v>
      </c>
      <c r="V360" s="5"/>
    </row>
    <row r="361" customFormat="false" ht="15" hidden="false" customHeight="false" outlineLevel="0" collapsed="false">
      <c r="A361" s="8" t="s">
        <v>1339</v>
      </c>
      <c r="B361" s="8" t="s">
        <v>1340</v>
      </c>
      <c r="C361" s="8"/>
      <c r="D361" s="5" t="s">
        <v>1341</v>
      </c>
      <c r="E361" s="8" t="s">
        <v>973</v>
      </c>
      <c r="F361" s="9" t="n">
        <v>1</v>
      </c>
      <c r="G361" s="9" t="n">
        <v>0</v>
      </c>
      <c r="H361" s="9" t="n">
        <f aca="false">F361-G361</f>
        <v>1</v>
      </c>
      <c r="I361" s="9" t="n">
        <f aca="false">MAX(H361,0)</f>
        <v>1</v>
      </c>
      <c r="J361" s="10" t="n">
        <v>10.84</v>
      </c>
      <c r="K361" s="10" t="n">
        <v>0</v>
      </c>
      <c r="L361" s="11" t="n">
        <f aca="false">IFERROR(J361/F361,"")</f>
        <v>10.84</v>
      </c>
      <c r="M361" s="11" t="n">
        <v>10.84</v>
      </c>
      <c r="N361" s="11" t="n">
        <v>10.84</v>
      </c>
      <c r="O361" s="11" t="str">
        <f aca="false">IFERROR(K361/G361,"")</f>
        <v/>
      </c>
      <c r="P361" s="11"/>
      <c r="Q361" s="11"/>
      <c r="R361" s="12" t="str">
        <f aca="false">IF(F361=0,"NON VALUTABILE",IF(H361=0,"OK","ANOMALIA"))</f>
        <v>ANOMALIA</v>
      </c>
      <c r="S361" s="12" t="str">
        <f aca="false">IF(OR(F361=0,G361=0),"NON VALUTABILE",IF(P361&lt;=N361,"ANOMALIA","OK"))</f>
        <v>NON VALUTABILE</v>
      </c>
      <c r="T361" s="12" t="str">
        <f aca="false">IF(F361=0,"NON VALUTABILE",IF(OR(R361="ANOMALIA",S361="ANOMALIA"),"ANOMALIA","OK"))</f>
        <v>ANOMALIA</v>
      </c>
      <c r="U361" s="5" t="str">
        <f aca="false">IF(F361=0,"Scaricato ma non presente in questa fattura: puo venire da giacenza pregressa o da altro fornitore. Non conteggiato come anomalia.",IF(G361=0,"Acquistato e mai scaricato nel periodo. ","")&amp;IF(AND(G361&gt;0,H361&lt;&gt;0),"Quantita acquistata diversa da quantita scaricata. ","")&amp;IF(AND(G361&gt;0,P361&lt;=N361),"Almeno una vendita a prezzo pari o inferiore al costo di acquisto (confronta col. N con col. P). ",""))</f>
        <v>Acquistato e mai scaricato nel periodo. </v>
      </c>
      <c r="V361" s="5"/>
    </row>
    <row r="362" customFormat="false" ht="15" hidden="false" customHeight="false" outlineLevel="0" collapsed="false">
      <c r="A362" s="8" t="s">
        <v>1342</v>
      </c>
      <c r="B362" s="8" t="s">
        <v>1343</v>
      </c>
      <c r="C362" s="8"/>
      <c r="D362" s="5" t="s">
        <v>1344</v>
      </c>
      <c r="E362" s="8" t="s">
        <v>973</v>
      </c>
      <c r="F362" s="9" t="n">
        <v>3</v>
      </c>
      <c r="G362" s="9" t="n">
        <v>0</v>
      </c>
      <c r="H362" s="9" t="n">
        <f aca="false">F362-G362</f>
        <v>3</v>
      </c>
      <c r="I362" s="9" t="n">
        <f aca="false">MAX(H362,0)</f>
        <v>3</v>
      </c>
      <c r="J362" s="10" t="n">
        <v>31.18</v>
      </c>
      <c r="K362" s="10" t="n">
        <v>0</v>
      </c>
      <c r="L362" s="11" t="n">
        <f aca="false">IFERROR(J362/F362,"")</f>
        <v>10.3933333333333</v>
      </c>
      <c r="M362" s="11" t="n">
        <v>10.3933333333333</v>
      </c>
      <c r="N362" s="11" t="n">
        <v>10.3933333333333</v>
      </c>
      <c r="O362" s="11" t="str">
        <f aca="false">IFERROR(K362/G362,"")</f>
        <v/>
      </c>
      <c r="P362" s="11"/>
      <c r="Q362" s="11"/>
      <c r="R362" s="12" t="str">
        <f aca="false">IF(F362=0,"NON VALUTABILE",IF(H362=0,"OK","ANOMALIA"))</f>
        <v>ANOMALIA</v>
      </c>
      <c r="S362" s="12" t="str">
        <f aca="false">IF(OR(F362=0,G362=0),"NON VALUTABILE",IF(P362&lt;=N362,"ANOMALIA","OK"))</f>
        <v>NON VALUTABILE</v>
      </c>
      <c r="T362" s="12" t="str">
        <f aca="false">IF(F362=0,"NON VALUTABILE",IF(OR(R362="ANOMALIA",S362="ANOMALIA"),"ANOMALIA","OK"))</f>
        <v>ANOMALIA</v>
      </c>
      <c r="U362" s="5" t="str">
        <f aca="false">IF(F362=0,"Scaricato ma non presente in questa fattura: puo venire da giacenza pregressa o da altro fornitore. Non conteggiato come anomalia.",IF(G362=0,"Acquistato e mai scaricato nel periodo. ","")&amp;IF(AND(G362&gt;0,H362&lt;&gt;0),"Quantita acquistata diversa da quantita scaricata. ","")&amp;IF(AND(G362&gt;0,P362&lt;=N362),"Almeno una vendita a prezzo pari o inferiore al costo di acquisto (confronta col. N con col. P). ",""))</f>
        <v>Acquistato e mai scaricato nel periodo. </v>
      </c>
      <c r="V362" s="5"/>
    </row>
    <row r="363" customFormat="false" ht="15" hidden="false" customHeight="false" outlineLevel="0" collapsed="false">
      <c r="A363" s="8" t="s">
        <v>1345</v>
      </c>
      <c r="B363" s="8" t="s">
        <v>1346</v>
      </c>
      <c r="C363" s="8"/>
      <c r="D363" s="5" t="s">
        <v>1347</v>
      </c>
      <c r="E363" s="8" t="s">
        <v>973</v>
      </c>
      <c r="F363" s="9" t="n">
        <v>1</v>
      </c>
      <c r="G363" s="9" t="n">
        <v>0</v>
      </c>
      <c r="H363" s="9" t="n">
        <f aca="false">F363-G363</f>
        <v>1</v>
      </c>
      <c r="I363" s="9" t="n">
        <f aca="false">MAX(H363,0)</f>
        <v>1</v>
      </c>
      <c r="J363" s="10" t="n">
        <v>6.27</v>
      </c>
      <c r="K363" s="10" t="n">
        <v>0</v>
      </c>
      <c r="L363" s="11" t="n">
        <f aca="false">IFERROR(J363/F363,"")</f>
        <v>6.27</v>
      </c>
      <c r="M363" s="11" t="n">
        <v>6.27</v>
      </c>
      <c r="N363" s="11" t="n">
        <v>6.27</v>
      </c>
      <c r="O363" s="11" t="str">
        <f aca="false">IFERROR(K363/G363,"")</f>
        <v/>
      </c>
      <c r="P363" s="11"/>
      <c r="Q363" s="11"/>
      <c r="R363" s="12" t="str">
        <f aca="false">IF(F363=0,"NON VALUTABILE",IF(H363=0,"OK","ANOMALIA"))</f>
        <v>ANOMALIA</v>
      </c>
      <c r="S363" s="12" t="str">
        <f aca="false">IF(OR(F363=0,G363=0),"NON VALUTABILE",IF(P363&lt;=N363,"ANOMALIA","OK"))</f>
        <v>NON VALUTABILE</v>
      </c>
      <c r="T363" s="12" t="str">
        <f aca="false">IF(F363=0,"NON VALUTABILE",IF(OR(R363="ANOMALIA",S363="ANOMALIA"),"ANOMALIA","OK"))</f>
        <v>ANOMALIA</v>
      </c>
      <c r="U363" s="5" t="str">
        <f aca="false">IF(F363=0,"Scaricato ma non presente in questa fattura: puo venire da giacenza pregressa o da altro fornitore. Non conteggiato come anomalia.",IF(G363=0,"Acquistato e mai scaricato nel periodo. ","")&amp;IF(AND(G363&gt;0,H363&lt;&gt;0),"Quantita acquistata diversa da quantita scaricata. ","")&amp;IF(AND(G363&gt;0,P363&lt;=N363),"Almeno una vendita a prezzo pari o inferiore al costo di acquisto (confronta col. N con col. P). ",""))</f>
        <v>Acquistato e mai scaricato nel periodo. </v>
      </c>
      <c r="V363" s="5"/>
    </row>
    <row r="364" customFormat="false" ht="15" hidden="false" customHeight="false" outlineLevel="0" collapsed="false">
      <c r="A364" s="8" t="s">
        <v>1348</v>
      </c>
      <c r="B364" s="8" t="s">
        <v>1349</v>
      </c>
      <c r="C364" s="8"/>
      <c r="D364" s="5" t="s">
        <v>494</v>
      </c>
      <c r="E364" s="8" t="s">
        <v>973</v>
      </c>
      <c r="F364" s="9" t="n">
        <v>1</v>
      </c>
      <c r="G364" s="9" t="n">
        <v>0</v>
      </c>
      <c r="H364" s="9" t="n">
        <f aca="false">F364-G364</f>
        <v>1</v>
      </c>
      <c r="I364" s="9" t="n">
        <f aca="false">MAX(H364,0)</f>
        <v>1</v>
      </c>
      <c r="J364" s="10" t="n">
        <v>9.04</v>
      </c>
      <c r="K364" s="10" t="n">
        <v>0</v>
      </c>
      <c r="L364" s="11" t="n">
        <f aca="false">IFERROR(J364/F364,"")</f>
        <v>9.04</v>
      </c>
      <c r="M364" s="11" t="n">
        <v>9.04</v>
      </c>
      <c r="N364" s="11" t="n">
        <v>9.04</v>
      </c>
      <c r="O364" s="11" t="str">
        <f aca="false">IFERROR(K364/G364,"")</f>
        <v/>
      </c>
      <c r="P364" s="11"/>
      <c r="Q364" s="11"/>
      <c r="R364" s="12" t="str">
        <f aca="false">IF(F364=0,"NON VALUTABILE",IF(H364=0,"OK","ANOMALIA"))</f>
        <v>ANOMALIA</v>
      </c>
      <c r="S364" s="12" t="str">
        <f aca="false">IF(OR(F364=0,G364=0),"NON VALUTABILE",IF(P364&lt;=N364,"ANOMALIA","OK"))</f>
        <v>NON VALUTABILE</v>
      </c>
      <c r="T364" s="12" t="str">
        <f aca="false">IF(F364=0,"NON VALUTABILE",IF(OR(R364="ANOMALIA",S364="ANOMALIA"),"ANOMALIA","OK"))</f>
        <v>ANOMALIA</v>
      </c>
      <c r="U364" s="5" t="str">
        <f aca="false">IF(F364=0,"Scaricato ma non presente in questa fattura: puo venire da giacenza pregressa o da altro fornitore. Non conteggiato come anomalia.",IF(G364=0,"Acquistato e mai scaricato nel periodo. ","")&amp;IF(AND(G364&gt;0,H364&lt;&gt;0),"Quantita acquistata diversa da quantita scaricata. ","")&amp;IF(AND(G364&gt;0,P364&lt;=N364),"Almeno una vendita a prezzo pari o inferiore al costo di acquisto (confronta col. N con col. P). ",""))</f>
        <v>Acquistato e mai scaricato nel periodo. </v>
      </c>
      <c r="V364" s="5"/>
    </row>
    <row r="365" customFormat="false" ht="23.85" hidden="false" customHeight="false" outlineLevel="0" collapsed="false">
      <c r="A365" s="8" t="s">
        <v>1350</v>
      </c>
      <c r="B365" s="8" t="s">
        <v>1351</v>
      </c>
      <c r="C365" s="8"/>
      <c r="D365" s="5" t="s">
        <v>1352</v>
      </c>
      <c r="E365" s="8" t="s">
        <v>973</v>
      </c>
      <c r="F365" s="9" t="n">
        <v>4</v>
      </c>
      <c r="G365" s="9" t="n">
        <v>0</v>
      </c>
      <c r="H365" s="9" t="n">
        <f aca="false">F365-G365</f>
        <v>4</v>
      </c>
      <c r="I365" s="9" t="n">
        <f aca="false">MAX(H365,0)</f>
        <v>4</v>
      </c>
      <c r="J365" s="10" t="n">
        <v>29.21</v>
      </c>
      <c r="K365" s="10" t="n">
        <v>0</v>
      </c>
      <c r="L365" s="11" t="n">
        <f aca="false">IFERROR(J365/F365,"")</f>
        <v>7.3025</v>
      </c>
      <c r="M365" s="11" t="n">
        <v>7.3</v>
      </c>
      <c r="N365" s="11" t="n">
        <v>7.305</v>
      </c>
      <c r="O365" s="11" t="str">
        <f aca="false">IFERROR(K365/G365,"")</f>
        <v/>
      </c>
      <c r="P365" s="11"/>
      <c r="Q365" s="11"/>
      <c r="R365" s="12" t="str">
        <f aca="false">IF(F365=0,"NON VALUTABILE",IF(H365=0,"OK","ANOMALIA"))</f>
        <v>ANOMALIA</v>
      </c>
      <c r="S365" s="12" t="str">
        <f aca="false">IF(OR(F365=0,G365=0),"NON VALUTABILE",IF(P365&lt;=N365,"ANOMALIA","OK"))</f>
        <v>NON VALUTABILE</v>
      </c>
      <c r="T365" s="12" t="str">
        <f aca="false">IF(F365=0,"NON VALUTABILE",IF(OR(R365="ANOMALIA",S365="ANOMALIA"),"ANOMALIA","OK"))</f>
        <v>ANOMALIA</v>
      </c>
      <c r="U365" s="5" t="str">
        <f aca="false">IF(F365=0,"Scaricato ma non presente in questa fattura: puo venire da giacenza pregressa o da altro fornitore. Non conteggiato come anomalia.",IF(G365=0,"Acquistato e mai scaricato nel periodo. ","")&amp;IF(AND(G365&gt;0,H365&lt;&gt;0),"Quantita acquistata diversa da quantita scaricata. ","")&amp;IF(AND(G365&gt;0,P365&lt;=N365),"Almeno una vendita a prezzo pari o inferiore al costo di acquisto (confronta col. N con col. P). ",""))</f>
        <v>Acquistato e mai scaricato nel periodo. </v>
      </c>
      <c r="V365" s="5" t="s">
        <v>581</v>
      </c>
    </row>
    <row r="366" customFormat="false" ht="15" hidden="false" customHeight="false" outlineLevel="0" collapsed="false">
      <c r="A366" s="8" t="s">
        <v>1353</v>
      </c>
      <c r="B366" s="8" t="s">
        <v>1354</v>
      </c>
      <c r="C366" s="8"/>
      <c r="D366" s="5" t="s">
        <v>1355</v>
      </c>
      <c r="E366" s="8" t="s">
        <v>973</v>
      </c>
      <c r="F366" s="9" t="n">
        <v>1</v>
      </c>
      <c r="G366" s="9" t="n">
        <v>0</v>
      </c>
      <c r="H366" s="9" t="n">
        <f aca="false">F366-G366</f>
        <v>1</v>
      </c>
      <c r="I366" s="9" t="n">
        <f aca="false">MAX(H366,0)</f>
        <v>1</v>
      </c>
      <c r="J366" s="10" t="n">
        <v>10.92</v>
      </c>
      <c r="K366" s="10" t="n">
        <v>0</v>
      </c>
      <c r="L366" s="11" t="n">
        <f aca="false">IFERROR(J366/F366,"")</f>
        <v>10.92</v>
      </c>
      <c r="M366" s="11" t="n">
        <v>10.92</v>
      </c>
      <c r="N366" s="11" t="n">
        <v>10.92</v>
      </c>
      <c r="O366" s="11" t="str">
        <f aca="false">IFERROR(K366/G366,"")</f>
        <v/>
      </c>
      <c r="P366" s="11"/>
      <c r="Q366" s="11"/>
      <c r="R366" s="12" t="str">
        <f aca="false">IF(F366=0,"NON VALUTABILE",IF(H366=0,"OK","ANOMALIA"))</f>
        <v>ANOMALIA</v>
      </c>
      <c r="S366" s="12" t="str">
        <f aca="false">IF(OR(F366=0,G366=0),"NON VALUTABILE",IF(P366&lt;=N366,"ANOMALIA","OK"))</f>
        <v>NON VALUTABILE</v>
      </c>
      <c r="T366" s="12" t="str">
        <f aca="false">IF(F366=0,"NON VALUTABILE",IF(OR(R366="ANOMALIA",S366="ANOMALIA"),"ANOMALIA","OK"))</f>
        <v>ANOMALIA</v>
      </c>
      <c r="U366" s="5" t="str">
        <f aca="false">IF(F366=0,"Scaricato ma non presente in questa fattura: puo venire da giacenza pregressa o da altro fornitore. Non conteggiato come anomalia.",IF(G366=0,"Acquistato e mai scaricato nel periodo. ","")&amp;IF(AND(G366&gt;0,H366&lt;&gt;0),"Quantita acquistata diversa da quantita scaricata. ","")&amp;IF(AND(G366&gt;0,P366&lt;=N366),"Almeno una vendita a prezzo pari o inferiore al costo di acquisto (confronta col. N con col. P). ",""))</f>
        <v>Acquistato e mai scaricato nel periodo. </v>
      </c>
      <c r="V366" s="5"/>
    </row>
    <row r="367" customFormat="false" ht="15" hidden="false" customHeight="false" outlineLevel="0" collapsed="false">
      <c r="A367" s="8" t="s">
        <v>1356</v>
      </c>
      <c r="B367" s="8" t="s">
        <v>1357</v>
      </c>
      <c r="C367" s="8"/>
      <c r="D367" s="5" t="s">
        <v>1358</v>
      </c>
      <c r="E367" s="8" t="s">
        <v>973</v>
      </c>
      <c r="F367" s="9" t="n">
        <v>1</v>
      </c>
      <c r="G367" s="9" t="n">
        <v>0</v>
      </c>
      <c r="H367" s="9" t="n">
        <f aca="false">F367-G367</f>
        <v>1</v>
      </c>
      <c r="I367" s="9" t="n">
        <f aca="false">MAX(H367,0)</f>
        <v>1</v>
      </c>
      <c r="J367" s="10" t="n">
        <v>9.99</v>
      </c>
      <c r="K367" s="10" t="n">
        <v>0</v>
      </c>
      <c r="L367" s="11" t="n">
        <f aca="false">IFERROR(J367/F367,"")</f>
        <v>9.99</v>
      </c>
      <c r="M367" s="11" t="n">
        <v>9.99</v>
      </c>
      <c r="N367" s="11" t="n">
        <v>9.99</v>
      </c>
      <c r="O367" s="11" t="str">
        <f aca="false">IFERROR(K367/G367,"")</f>
        <v/>
      </c>
      <c r="P367" s="11"/>
      <c r="Q367" s="11"/>
      <c r="R367" s="12" t="str">
        <f aca="false">IF(F367=0,"NON VALUTABILE",IF(H367=0,"OK","ANOMALIA"))</f>
        <v>ANOMALIA</v>
      </c>
      <c r="S367" s="12" t="str">
        <f aca="false">IF(OR(F367=0,G367=0),"NON VALUTABILE",IF(P367&lt;=N367,"ANOMALIA","OK"))</f>
        <v>NON VALUTABILE</v>
      </c>
      <c r="T367" s="12" t="str">
        <f aca="false">IF(F367=0,"NON VALUTABILE",IF(OR(R367="ANOMALIA",S367="ANOMALIA"),"ANOMALIA","OK"))</f>
        <v>ANOMALIA</v>
      </c>
      <c r="U367" s="5" t="str">
        <f aca="false">IF(F367=0,"Scaricato ma non presente in questa fattura: puo venire da giacenza pregressa o da altro fornitore. Non conteggiato come anomalia.",IF(G367=0,"Acquistato e mai scaricato nel periodo. ","")&amp;IF(AND(G367&gt;0,H367&lt;&gt;0),"Quantita acquistata diversa da quantita scaricata. ","")&amp;IF(AND(G367&gt;0,P367&lt;=N367),"Almeno una vendita a prezzo pari o inferiore al costo di acquisto (confronta col. N con col. P). ",""))</f>
        <v>Acquistato e mai scaricato nel periodo. </v>
      </c>
      <c r="V367" s="5"/>
    </row>
    <row r="368" customFormat="false" ht="15" hidden="false" customHeight="false" outlineLevel="0" collapsed="false">
      <c r="A368" s="8" t="s">
        <v>1359</v>
      </c>
      <c r="B368" s="8" t="s">
        <v>1360</v>
      </c>
      <c r="C368" s="8"/>
      <c r="D368" s="5" t="s">
        <v>494</v>
      </c>
      <c r="E368" s="8" t="s">
        <v>973</v>
      </c>
      <c r="F368" s="9" t="n">
        <v>1</v>
      </c>
      <c r="G368" s="9" t="n">
        <v>0</v>
      </c>
      <c r="H368" s="9" t="n">
        <f aca="false">F368-G368</f>
        <v>1</v>
      </c>
      <c r="I368" s="9" t="n">
        <f aca="false">MAX(H368,0)</f>
        <v>1</v>
      </c>
      <c r="J368" s="10" t="n">
        <v>11.74</v>
      </c>
      <c r="K368" s="10" t="n">
        <v>0</v>
      </c>
      <c r="L368" s="11" t="n">
        <f aca="false">IFERROR(J368/F368,"")</f>
        <v>11.74</v>
      </c>
      <c r="M368" s="11" t="n">
        <v>11.74</v>
      </c>
      <c r="N368" s="11" t="n">
        <v>11.74</v>
      </c>
      <c r="O368" s="11" t="str">
        <f aca="false">IFERROR(K368/G368,"")</f>
        <v/>
      </c>
      <c r="P368" s="11"/>
      <c r="Q368" s="11"/>
      <c r="R368" s="12" t="str">
        <f aca="false">IF(F368=0,"NON VALUTABILE",IF(H368=0,"OK","ANOMALIA"))</f>
        <v>ANOMALIA</v>
      </c>
      <c r="S368" s="12" t="str">
        <f aca="false">IF(OR(F368=0,G368=0),"NON VALUTABILE",IF(P368&lt;=N368,"ANOMALIA","OK"))</f>
        <v>NON VALUTABILE</v>
      </c>
      <c r="T368" s="12" t="str">
        <f aca="false">IF(F368=0,"NON VALUTABILE",IF(OR(R368="ANOMALIA",S368="ANOMALIA"),"ANOMALIA","OK"))</f>
        <v>ANOMALIA</v>
      </c>
      <c r="U368" s="5" t="str">
        <f aca="false">IF(F368=0,"Scaricato ma non presente in questa fattura: puo venire da giacenza pregressa o da altro fornitore. Non conteggiato come anomalia.",IF(G368=0,"Acquistato e mai scaricato nel periodo. ","")&amp;IF(AND(G368&gt;0,H368&lt;&gt;0),"Quantita acquistata diversa da quantita scaricata. ","")&amp;IF(AND(G368&gt;0,P368&lt;=N368),"Almeno una vendita a prezzo pari o inferiore al costo di acquisto (confronta col. N con col. P). ",""))</f>
        <v>Acquistato e mai scaricato nel periodo. </v>
      </c>
      <c r="V368" s="5"/>
    </row>
    <row r="369" customFormat="false" ht="15" hidden="false" customHeight="false" outlineLevel="0" collapsed="false">
      <c r="A369" s="8" t="s">
        <v>1361</v>
      </c>
      <c r="B369" s="8" t="s">
        <v>1362</v>
      </c>
      <c r="C369" s="8"/>
      <c r="D369" s="5" t="s">
        <v>1363</v>
      </c>
      <c r="E369" s="8" t="s">
        <v>973</v>
      </c>
      <c r="F369" s="9" t="n">
        <v>1</v>
      </c>
      <c r="G369" s="9" t="n">
        <v>0</v>
      </c>
      <c r="H369" s="9" t="n">
        <f aca="false">F369-G369</f>
        <v>1</v>
      </c>
      <c r="I369" s="9" t="n">
        <f aca="false">MAX(H369,0)</f>
        <v>1</v>
      </c>
      <c r="J369" s="10" t="n">
        <v>34.21</v>
      </c>
      <c r="K369" s="10" t="n">
        <v>0</v>
      </c>
      <c r="L369" s="11" t="n">
        <f aca="false">IFERROR(J369/F369,"")</f>
        <v>34.21</v>
      </c>
      <c r="M369" s="11" t="n">
        <v>34.21</v>
      </c>
      <c r="N369" s="11" t="n">
        <v>34.21</v>
      </c>
      <c r="O369" s="11" t="str">
        <f aca="false">IFERROR(K369/G369,"")</f>
        <v/>
      </c>
      <c r="P369" s="11"/>
      <c r="Q369" s="11"/>
      <c r="R369" s="12" t="str">
        <f aca="false">IF(F369=0,"NON VALUTABILE",IF(H369=0,"OK","ANOMALIA"))</f>
        <v>ANOMALIA</v>
      </c>
      <c r="S369" s="12" t="str">
        <f aca="false">IF(OR(F369=0,G369=0),"NON VALUTABILE",IF(P369&lt;=N369,"ANOMALIA","OK"))</f>
        <v>NON VALUTABILE</v>
      </c>
      <c r="T369" s="12" t="str">
        <f aca="false">IF(F369=0,"NON VALUTABILE",IF(OR(R369="ANOMALIA",S369="ANOMALIA"),"ANOMALIA","OK"))</f>
        <v>ANOMALIA</v>
      </c>
      <c r="U369" s="5" t="str">
        <f aca="false">IF(F369=0,"Scaricato ma non presente in questa fattura: puo venire da giacenza pregressa o da altro fornitore. Non conteggiato come anomalia.",IF(G369=0,"Acquistato e mai scaricato nel periodo. ","")&amp;IF(AND(G369&gt;0,H369&lt;&gt;0),"Quantita acquistata diversa da quantita scaricata. ","")&amp;IF(AND(G369&gt;0,P369&lt;=N369),"Almeno una vendita a prezzo pari o inferiore al costo di acquisto (confronta col. N con col. P). ",""))</f>
        <v>Acquistato e mai scaricato nel periodo. </v>
      </c>
      <c r="V369" s="5"/>
    </row>
    <row r="370" customFormat="false" ht="15" hidden="false" customHeight="false" outlineLevel="0" collapsed="false">
      <c r="A370" s="8" t="s">
        <v>1364</v>
      </c>
      <c r="B370" s="8" t="s">
        <v>1365</v>
      </c>
      <c r="C370" s="8"/>
      <c r="D370" s="5" t="s">
        <v>1366</v>
      </c>
      <c r="E370" s="8" t="s">
        <v>973</v>
      </c>
      <c r="F370" s="9" t="n">
        <v>1</v>
      </c>
      <c r="G370" s="9" t="n">
        <v>0</v>
      </c>
      <c r="H370" s="9" t="n">
        <f aca="false">F370-G370</f>
        <v>1</v>
      </c>
      <c r="I370" s="9" t="n">
        <f aca="false">MAX(H370,0)</f>
        <v>1</v>
      </c>
      <c r="J370" s="10" t="n">
        <v>9.63</v>
      </c>
      <c r="K370" s="10" t="n">
        <v>0</v>
      </c>
      <c r="L370" s="11" t="n">
        <f aca="false">IFERROR(J370/F370,"")</f>
        <v>9.63</v>
      </c>
      <c r="M370" s="11" t="n">
        <v>9.63</v>
      </c>
      <c r="N370" s="11" t="n">
        <v>9.63</v>
      </c>
      <c r="O370" s="11" t="str">
        <f aca="false">IFERROR(K370/G370,"")</f>
        <v/>
      </c>
      <c r="P370" s="11"/>
      <c r="Q370" s="11"/>
      <c r="R370" s="12" t="str">
        <f aca="false">IF(F370=0,"NON VALUTABILE",IF(H370=0,"OK","ANOMALIA"))</f>
        <v>ANOMALIA</v>
      </c>
      <c r="S370" s="12" t="str">
        <f aca="false">IF(OR(F370=0,G370=0),"NON VALUTABILE",IF(P370&lt;=N370,"ANOMALIA","OK"))</f>
        <v>NON VALUTABILE</v>
      </c>
      <c r="T370" s="12" t="str">
        <f aca="false">IF(F370=0,"NON VALUTABILE",IF(OR(R370="ANOMALIA",S370="ANOMALIA"),"ANOMALIA","OK"))</f>
        <v>ANOMALIA</v>
      </c>
      <c r="U370" s="5" t="str">
        <f aca="false">IF(F370=0,"Scaricato ma non presente in questa fattura: puo venire da giacenza pregressa o da altro fornitore. Non conteggiato come anomalia.",IF(G370=0,"Acquistato e mai scaricato nel periodo. ","")&amp;IF(AND(G370&gt;0,H370&lt;&gt;0),"Quantita acquistata diversa da quantita scaricata. ","")&amp;IF(AND(G370&gt;0,P370&lt;=N370),"Almeno una vendita a prezzo pari o inferiore al costo di acquisto (confronta col. N con col. P). ",""))</f>
        <v>Acquistato e mai scaricato nel periodo. </v>
      </c>
      <c r="V370" s="5"/>
    </row>
    <row r="371" customFormat="false" ht="23.85" hidden="false" customHeight="false" outlineLevel="0" collapsed="false">
      <c r="A371" s="8" t="s">
        <v>1367</v>
      </c>
      <c r="B371" s="8" t="s">
        <v>1368</v>
      </c>
      <c r="C371" s="8"/>
      <c r="D371" s="5" t="s">
        <v>1369</v>
      </c>
      <c r="E371" s="8" t="s">
        <v>973</v>
      </c>
      <c r="F371" s="9" t="n">
        <v>5</v>
      </c>
      <c r="G371" s="9" t="n">
        <v>0</v>
      </c>
      <c r="H371" s="9" t="n">
        <f aca="false">F371-G371</f>
        <v>5</v>
      </c>
      <c r="I371" s="9" t="n">
        <f aca="false">MAX(H371,0)</f>
        <v>5</v>
      </c>
      <c r="J371" s="10" t="n">
        <v>39.23</v>
      </c>
      <c r="K371" s="10" t="n">
        <v>0</v>
      </c>
      <c r="L371" s="11" t="n">
        <f aca="false">IFERROR(J371/F371,"")</f>
        <v>7.846</v>
      </c>
      <c r="M371" s="11" t="n">
        <v>7.845</v>
      </c>
      <c r="N371" s="11" t="n">
        <v>7.84666666666667</v>
      </c>
      <c r="O371" s="11" t="str">
        <f aca="false">IFERROR(K371/G371,"")</f>
        <v/>
      </c>
      <c r="P371" s="11"/>
      <c r="Q371" s="11"/>
      <c r="R371" s="12" t="str">
        <f aca="false">IF(F371=0,"NON VALUTABILE",IF(H371=0,"OK","ANOMALIA"))</f>
        <v>ANOMALIA</v>
      </c>
      <c r="S371" s="12" t="str">
        <f aca="false">IF(OR(F371=0,G371=0),"NON VALUTABILE",IF(P371&lt;=N371,"ANOMALIA","OK"))</f>
        <v>NON VALUTABILE</v>
      </c>
      <c r="T371" s="12" t="str">
        <f aca="false">IF(F371=0,"NON VALUTABILE",IF(OR(R371="ANOMALIA",S371="ANOMALIA"),"ANOMALIA","OK"))</f>
        <v>ANOMALIA</v>
      </c>
      <c r="U371" s="5" t="str">
        <f aca="false">IF(F371=0,"Scaricato ma non presente in questa fattura: puo venire da giacenza pregressa o da altro fornitore. Non conteggiato come anomalia.",IF(G371=0,"Acquistato e mai scaricato nel periodo. ","")&amp;IF(AND(G371&gt;0,H371&lt;&gt;0),"Quantita acquistata diversa da quantita scaricata. ","")&amp;IF(AND(G371&gt;0,P371&lt;=N371),"Almeno una vendita a prezzo pari o inferiore al costo di acquisto (confronta col. N con col. P). ",""))</f>
        <v>Acquistato e mai scaricato nel periodo. </v>
      </c>
      <c r="V371" s="5" t="s">
        <v>581</v>
      </c>
    </row>
    <row r="372" customFormat="false" ht="15" hidden="false" customHeight="false" outlineLevel="0" collapsed="false">
      <c r="A372" s="8" t="s">
        <v>1370</v>
      </c>
      <c r="B372" s="8" t="s">
        <v>1371</v>
      </c>
      <c r="C372" s="8"/>
      <c r="D372" s="5" t="s">
        <v>1372</v>
      </c>
      <c r="E372" s="8" t="s">
        <v>973</v>
      </c>
      <c r="F372" s="9" t="n">
        <v>2</v>
      </c>
      <c r="G372" s="9" t="n">
        <v>0</v>
      </c>
      <c r="H372" s="9" t="n">
        <f aca="false">F372-G372</f>
        <v>2</v>
      </c>
      <c r="I372" s="9" t="n">
        <f aca="false">MAX(H372,0)</f>
        <v>2</v>
      </c>
      <c r="J372" s="10" t="n">
        <v>23.38</v>
      </c>
      <c r="K372" s="10" t="n">
        <v>0</v>
      </c>
      <c r="L372" s="11" t="n">
        <f aca="false">IFERROR(J372/F372,"")</f>
        <v>11.69</v>
      </c>
      <c r="M372" s="11" t="n">
        <v>11.69</v>
      </c>
      <c r="N372" s="11" t="n">
        <v>11.69</v>
      </c>
      <c r="O372" s="11" t="str">
        <f aca="false">IFERROR(K372/G372,"")</f>
        <v/>
      </c>
      <c r="P372" s="11"/>
      <c r="Q372" s="11"/>
      <c r="R372" s="12" t="str">
        <f aca="false">IF(F372=0,"NON VALUTABILE",IF(H372=0,"OK","ANOMALIA"))</f>
        <v>ANOMALIA</v>
      </c>
      <c r="S372" s="12" t="str">
        <f aca="false">IF(OR(F372=0,G372=0),"NON VALUTABILE",IF(P372&lt;=N372,"ANOMALIA","OK"))</f>
        <v>NON VALUTABILE</v>
      </c>
      <c r="T372" s="12" t="str">
        <f aca="false">IF(F372=0,"NON VALUTABILE",IF(OR(R372="ANOMALIA",S372="ANOMALIA"),"ANOMALIA","OK"))</f>
        <v>ANOMALIA</v>
      </c>
      <c r="U372" s="5" t="str">
        <f aca="false">IF(F372=0,"Scaricato ma non presente in questa fattura: puo venire da giacenza pregressa o da altro fornitore. Non conteggiato come anomalia.",IF(G372=0,"Acquistato e mai scaricato nel periodo. ","")&amp;IF(AND(G372&gt;0,H372&lt;&gt;0),"Quantita acquistata diversa da quantita scaricata. ","")&amp;IF(AND(G372&gt;0,P372&lt;=N372),"Almeno una vendita a prezzo pari o inferiore al costo di acquisto (confronta col. N con col. P). ",""))</f>
        <v>Acquistato e mai scaricato nel periodo. </v>
      </c>
      <c r="V372" s="5"/>
    </row>
    <row r="373" customFormat="false" ht="15" hidden="false" customHeight="false" outlineLevel="0" collapsed="false">
      <c r="A373" s="8" t="s">
        <v>1373</v>
      </c>
      <c r="B373" s="8" t="s">
        <v>1374</v>
      </c>
      <c r="C373" s="8"/>
      <c r="D373" s="5" t="s">
        <v>1375</v>
      </c>
      <c r="E373" s="8" t="s">
        <v>973</v>
      </c>
      <c r="F373" s="9" t="n">
        <v>1</v>
      </c>
      <c r="G373" s="9" t="n">
        <v>0</v>
      </c>
      <c r="H373" s="9" t="n">
        <f aca="false">F373-G373</f>
        <v>1</v>
      </c>
      <c r="I373" s="9" t="n">
        <f aca="false">MAX(H373,0)</f>
        <v>1</v>
      </c>
      <c r="J373" s="10" t="n">
        <v>6.22</v>
      </c>
      <c r="K373" s="10" t="n">
        <v>0</v>
      </c>
      <c r="L373" s="11" t="n">
        <f aca="false">IFERROR(J373/F373,"")</f>
        <v>6.22</v>
      </c>
      <c r="M373" s="11" t="n">
        <v>6.22</v>
      </c>
      <c r="N373" s="11" t="n">
        <v>6.22</v>
      </c>
      <c r="O373" s="11" t="str">
        <f aca="false">IFERROR(K373/G373,"")</f>
        <v/>
      </c>
      <c r="P373" s="11"/>
      <c r="Q373" s="11"/>
      <c r="R373" s="12" t="str">
        <f aca="false">IF(F373=0,"NON VALUTABILE",IF(H373=0,"OK","ANOMALIA"))</f>
        <v>ANOMALIA</v>
      </c>
      <c r="S373" s="12" t="str">
        <f aca="false">IF(OR(F373=0,G373=0),"NON VALUTABILE",IF(P373&lt;=N373,"ANOMALIA","OK"))</f>
        <v>NON VALUTABILE</v>
      </c>
      <c r="T373" s="12" t="str">
        <f aca="false">IF(F373=0,"NON VALUTABILE",IF(OR(R373="ANOMALIA",S373="ANOMALIA"),"ANOMALIA","OK"))</f>
        <v>ANOMALIA</v>
      </c>
      <c r="U373" s="5" t="str">
        <f aca="false">IF(F373=0,"Scaricato ma non presente in questa fattura: puo venire da giacenza pregressa o da altro fornitore. Non conteggiato come anomalia.",IF(G373=0,"Acquistato e mai scaricato nel periodo. ","")&amp;IF(AND(G373&gt;0,H373&lt;&gt;0),"Quantita acquistata diversa da quantita scaricata. ","")&amp;IF(AND(G373&gt;0,P373&lt;=N373),"Almeno una vendita a prezzo pari o inferiore al costo di acquisto (confronta col. N con col. P). ",""))</f>
        <v>Acquistato e mai scaricato nel periodo. </v>
      </c>
      <c r="V373" s="5"/>
    </row>
    <row r="374" customFormat="false" ht="15" hidden="false" customHeight="false" outlineLevel="0" collapsed="false">
      <c r="A374" s="8" t="s">
        <v>1376</v>
      </c>
      <c r="B374" s="8" t="s">
        <v>1377</v>
      </c>
      <c r="C374" s="8"/>
      <c r="D374" s="5" t="s">
        <v>1378</v>
      </c>
      <c r="E374" s="8" t="s">
        <v>973</v>
      </c>
      <c r="F374" s="9" t="n">
        <v>1</v>
      </c>
      <c r="G374" s="9" t="n">
        <v>0</v>
      </c>
      <c r="H374" s="9" t="n">
        <f aca="false">F374-G374</f>
        <v>1</v>
      </c>
      <c r="I374" s="9" t="n">
        <f aca="false">MAX(H374,0)</f>
        <v>1</v>
      </c>
      <c r="J374" s="10" t="n">
        <v>3.81</v>
      </c>
      <c r="K374" s="10" t="n">
        <v>0</v>
      </c>
      <c r="L374" s="11" t="n">
        <f aca="false">IFERROR(J374/F374,"")</f>
        <v>3.81</v>
      </c>
      <c r="M374" s="11" t="n">
        <v>3.81</v>
      </c>
      <c r="N374" s="11" t="n">
        <v>3.81</v>
      </c>
      <c r="O374" s="11" t="str">
        <f aca="false">IFERROR(K374/G374,"")</f>
        <v/>
      </c>
      <c r="P374" s="11"/>
      <c r="Q374" s="11"/>
      <c r="R374" s="12" t="str">
        <f aca="false">IF(F374=0,"NON VALUTABILE",IF(H374=0,"OK","ANOMALIA"))</f>
        <v>ANOMALIA</v>
      </c>
      <c r="S374" s="12" t="str">
        <f aca="false">IF(OR(F374=0,G374=0),"NON VALUTABILE",IF(P374&lt;=N374,"ANOMALIA","OK"))</f>
        <v>NON VALUTABILE</v>
      </c>
      <c r="T374" s="12" t="str">
        <f aca="false">IF(F374=0,"NON VALUTABILE",IF(OR(R374="ANOMALIA",S374="ANOMALIA"),"ANOMALIA","OK"))</f>
        <v>ANOMALIA</v>
      </c>
      <c r="U374" s="5" t="str">
        <f aca="false">IF(F374=0,"Scaricato ma non presente in questa fattura: puo venire da giacenza pregressa o da altro fornitore. Non conteggiato come anomalia.",IF(G374=0,"Acquistato e mai scaricato nel periodo. ","")&amp;IF(AND(G374&gt;0,H374&lt;&gt;0),"Quantita acquistata diversa da quantita scaricata. ","")&amp;IF(AND(G374&gt;0,P374&lt;=N374),"Almeno una vendita a prezzo pari o inferiore al costo di acquisto (confronta col. N con col. P). ",""))</f>
        <v>Acquistato e mai scaricato nel periodo. </v>
      </c>
      <c r="V374" s="5"/>
    </row>
    <row r="375" customFormat="false" ht="15" hidden="false" customHeight="false" outlineLevel="0" collapsed="false">
      <c r="A375" s="8" t="s">
        <v>1379</v>
      </c>
      <c r="B375" s="8" t="s">
        <v>1380</v>
      </c>
      <c r="C375" s="8"/>
      <c r="D375" s="5" t="s">
        <v>1381</v>
      </c>
      <c r="E375" s="8" t="s">
        <v>973</v>
      </c>
      <c r="F375" s="9" t="n">
        <v>1</v>
      </c>
      <c r="G375" s="9" t="n">
        <v>0</v>
      </c>
      <c r="H375" s="9" t="n">
        <f aca="false">F375-G375</f>
        <v>1</v>
      </c>
      <c r="I375" s="9" t="n">
        <f aca="false">MAX(H375,0)</f>
        <v>1</v>
      </c>
      <c r="J375" s="10" t="n">
        <v>5.58</v>
      </c>
      <c r="K375" s="10" t="n">
        <v>0</v>
      </c>
      <c r="L375" s="11" t="n">
        <f aca="false">IFERROR(J375/F375,"")</f>
        <v>5.58</v>
      </c>
      <c r="M375" s="11" t="n">
        <v>5.58</v>
      </c>
      <c r="N375" s="11" t="n">
        <v>5.58</v>
      </c>
      <c r="O375" s="11" t="str">
        <f aca="false">IFERROR(K375/G375,"")</f>
        <v/>
      </c>
      <c r="P375" s="11"/>
      <c r="Q375" s="11"/>
      <c r="R375" s="12" t="str">
        <f aca="false">IF(F375=0,"NON VALUTABILE",IF(H375=0,"OK","ANOMALIA"))</f>
        <v>ANOMALIA</v>
      </c>
      <c r="S375" s="12" t="str">
        <f aca="false">IF(OR(F375=0,G375=0),"NON VALUTABILE",IF(P375&lt;=N375,"ANOMALIA","OK"))</f>
        <v>NON VALUTABILE</v>
      </c>
      <c r="T375" s="12" t="str">
        <f aca="false">IF(F375=0,"NON VALUTABILE",IF(OR(R375="ANOMALIA",S375="ANOMALIA"),"ANOMALIA","OK"))</f>
        <v>ANOMALIA</v>
      </c>
      <c r="U375" s="5" t="str">
        <f aca="false">IF(F375=0,"Scaricato ma non presente in questa fattura: puo venire da giacenza pregressa o da altro fornitore. Non conteggiato come anomalia.",IF(G375=0,"Acquistato e mai scaricato nel periodo. ","")&amp;IF(AND(G375&gt;0,H375&lt;&gt;0),"Quantita acquistata diversa da quantita scaricata. ","")&amp;IF(AND(G375&gt;0,P375&lt;=N375),"Almeno una vendita a prezzo pari o inferiore al costo di acquisto (confronta col. N con col. P). ",""))</f>
        <v>Acquistato e mai scaricato nel periodo. </v>
      </c>
      <c r="V375" s="5"/>
    </row>
    <row r="376" customFormat="false" ht="15" hidden="false" customHeight="false" outlineLevel="0" collapsed="false">
      <c r="A376" s="8" t="s">
        <v>1382</v>
      </c>
      <c r="B376" s="8" t="s">
        <v>1383</v>
      </c>
      <c r="C376" s="8"/>
      <c r="D376" s="5" t="s">
        <v>1384</v>
      </c>
      <c r="E376" s="8" t="s">
        <v>973</v>
      </c>
      <c r="F376" s="9" t="n">
        <v>1</v>
      </c>
      <c r="G376" s="9" t="n">
        <v>0</v>
      </c>
      <c r="H376" s="9" t="n">
        <f aca="false">F376-G376</f>
        <v>1</v>
      </c>
      <c r="I376" s="9" t="n">
        <f aca="false">MAX(H376,0)</f>
        <v>1</v>
      </c>
      <c r="J376" s="10" t="n">
        <v>20.64</v>
      </c>
      <c r="K376" s="10" t="n">
        <v>0</v>
      </c>
      <c r="L376" s="11" t="n">
        <f aca="false">IFERROR(J376/F376,"")</f>
        <v>20.64</v>
      </c>
      <c r="M376" s="11" t="n">
        <v>20.64</v>
      </c>
      <c r="N376" s="11" t="n">
        <v>20.64</v>
      </c>
      <c r="O376" s="11" t="str">
        <f aca="false">IFERROR(K376/G376,"")</f>
        <v/>
      </c>
      <c r="P376" s="11"/>
      <c r="Q376" s="11"/>
      <c r="R376" s="12" t="str">
        <f aca="false">IF(F376=0,"NON VALUTABILE",IF(H376=0,"OK","ANOMALIA"))</f>
        <v>ANOMALIA</v>
      </c>
      <c r="S376" s="12" t="str">
        <f aca="false">IF(OR(F376=0,G376=0),"NON VALUTABILE",IF(P376&lt;=N376,"ANOMALIA","OK"))</f>
        <v>NON VALUTABILE</v>
      </c>
      <c r="T376" s="12" t="str">
        <f aca="false">IF(F376=0,"NON VALUTABILE",IF(OR(R376="ANOMALIA",S376="ANOMALIA"),"ANOMALIA","OK"))</f>
        <v>ANOMALIA</v>
      </c>
      <c r="U376" s="5" t="str">
        <f aca="false">IF(F376=0,"Scaricato ma non presente in questa fattura: puo venire da giacenza pregressa o da altro fornitore. Non conteggiato come anomalia.",IF(G376=0,"Acquistato e mai scaricato nel periodo. ","")&amp;IF(AND(G376&gt;0,H376&lt;&gt;0),"Quantita acquistata diversa da quantita scaricata. ","")&amp;IF(AND(G376&gt;0,P376&lt;=N376),"Almeno una vendita a prezzo pari o inferiore al costo di acquisto (confronta col. N con col. P). ",""))</f>
        <v>Acquistato e mai scaricato nel periodo. </v>
      </c>
      <c r="V376" s="5"/>
    </row>
    <row r="377" customFormat="false" ht="15" hidden="false" customHeight="false" outlineLevel="0" collapsed="false">
      <c r="A377" s="8" t="s">
        <v>1385</v>
      </c>
      <c r="B377" s="8" t="s">
        <v>1386</v>
      </c>
      <c r="C377" s="8"/>
      <c r="D377" s="5" t="s">
        <v>1387</v>
      </c>
      <c r="E377" s="8" t="s">
        <v>973</v>
      </c>
      <c r="F377" s="9" t="n">
        <v>1</v>
      </c>
      <c r="G377" s="9" t="n">
        <v>0</v>
      </c>
      <c r="H377" s="9" t="n">
        <f aca="false">F377-G377</f>
        <v>1</v>
      </c>
      <c r="I377" s="9" t="n">
        <f aca="false">MAX(H377,0)</f>
        <v>1</v>
      </c>
      <c r="J377" s="10" t="n">
        <v>5.37</v>
      </c>
      <c r="K377" s="10" t="n">
        <v>0</v>
      </c>
      <c r="L377" s="11" t="n">
        <f aca="false">IFERROR(J377/F377,"")</f>
        <v>5.37</v>
      </c>
      <c r="M377" s="11" t="n">
        <v>5.37</v>
      </c>
      <c r="N377" s="11" t="n">
        <v>5.37</v>
      </c>
      <c r="O377" s="11" t="str">
        <f aca="false">IFERROR(K377/G377,"")</f>
        <v/>
      </c>
      <c r="P377" s="11"/>
      <c r="Q377" s="11"/>
      <c r="R377" s="12" t="str">
        <f aca="false">IF(F377=0,"NON VALUTABILE",IF(H377=0,"OK","ANOMALIA"))</f>
        <v>ANOMALIA</v>
      </c>
      <c r="S377" s="12" t="str">
        <f aca="false">IF(OR(F377=0,G377=0),"NON VALUTABILE",IF(P377&lt;=N377,"ANOMALIA","OK"))</f>
        <v>NON VALUTABILE</v>
      </c>
      <c r="T377" s="12" t="str">
        <f aca="false">IF(F377=0,"NON VALUTABILE",IF(OR(R377="ANOMALIA",S377="ANOMALIA"),"ANOMALIA","OK"))</f>
        <v>ANOMALIA</v>
      </c>
      <c r="U377" s="5" t="str">
        <f aca="false">IF(F377=0,"Scaricato ma non presente in questa fattura: puo venire da giacenza pregressa o da altro fornitore. Non conteggiato come anomalia.",IF(G377=0,"Acquistato e mai scaricato nel periodo. ","")&amp;IF(AND(G377&gt;0,H377&lt;&gt;0),"Quantita acquistata diversa da quantita scaricata. ","")&amp;IF(AND(G377&gt;0,P377&lt;=N377),"Almeno una vendita a prezzo pari o inferiore al costo di acquisto (confronta col. N con col. P). ",""))</f>
        <v>Acquistato e mai scaricato nel periodo. </v>
      </c>
      <c r="V377" s="5"/>
    </row>
    <row r="378" customFormat="false" ht="15" hidden="false" customHeight="false" outlineLevel="0" collapsed="false">
      <c r="A378" s="8" t="s">
        <v>1388</v>
      </c>
      <c r="B378" s="8" t="s">
        <v>1389</v>
      </c>
      <c r="C378" s="8"/>
      <c r="D378" s="5" t="s">
        <v>1390</v>
      </c>
      <c r="E378" s="8" t="s">
        <v>973</v>
      </c>
      <c r="F378" s="9" t="n">
        <v>1</v>
      </c>
      <c r="G378" s="9" t="n">
        <v>0</v>
      </c>
      <c r="H378" s="9" t="n">
        <f aca="false">F378-G378</f>
        <v>1</v>
      </c>
      <c r="I378" s="9" t="n">
        <f aca="false">MAX(H378,0)</f>
        <v>1</v>
      </c>
      <c r="J378" s="10" t="n">
        <v>5.31</v>
      </c>
      <c r="K378" s="10" t="n">
        <v>0</v>
      </c>
      <c r="L378" s="11" t="n">
        <f aca="false">IFERROR(J378/F378,"")</f>
        <v>5.31</v>
      </c>
      <c r="M378" s="11" t="n">
        <v>5.31</v>
      </c>
      <c r="N378" s="11" t="n">
        <v>5.31</v>
      </c>
      <c r="O378" s="11" t="str">
        <f aca="false">IFERROR(K378/G378,"")</f>
        <v/>
      </c>
      <c r="P378" s="11"/>
      <c r="Q378" s="11"/>
      <c r="R378" s="12" t="str">
        <f aca="false">IF(F378=0,"NON VALUTABILE",IF(H378=0,"OK","ANOMALIA"))</f>
        <v>ANOMALIA</v>
      </c>
      <c r="S378" s="12" t="str">
        <f aca="false">IF(OR(F378=0,G378=0),"NON VALUTABILE",IF(P378&lt;=N378,"ANOMALIA","OK"))</f>
        <v>NON VALUTABILE</v>
      </c>
      <c r="T378" s="12" t="str">
        <f aca="false">IF(F378=0,"NON VALUTABILE",IF(OR(R378="ANOMALIA",S378="ANOMALIA"),"ANOMALIA","OK"))</f>
        <v>ANOMALIA</v>
      </c>
      <c r="U378" s="5" t="str">
        <f aca="false">IF(F378=0,"Scaricato ma non presente in questa fattura: puo venire da giacenza pregressa o da altro fornitore. Non conteggiato come anomalia.",IF(G378=0,"Acquistato e mai scaricato nel periodo. ","")&amp;IF(AND(G378&gt;0,H378&lt;&gt;0),"Quantita acquistata diversa da quantita scaricata. ","")&amp;IF(AND(G378&gt;0,P378&lt;=N378),"Almeno una vendita a prezzo pari o inferiore al costo di acquisto (confronta col. N con col. P). ",""))</f>
        <v>Acquistato e mai scaricato nel periodo. </v>
      </c>
      <c r="V378" s="5"/>
    </row>
    <row r="379" customFormat="false" ht="15" hidden="false" customHeight="false" outlineLevel="0" collapsed="false">
      <c r="A379" s="8" t="s">
        <v>1391</v>
      </c>
      <c r="B379" s="8" t="s">
        <v>1392</v>
      </c>
      <c r="C379" s="8"/>
      <c r="D379" s="5" t="s">
        <v>1393</v>
      </c>
      <c r="E379" s="8" t="s">
        <v>973</v>
      </c>
      <c r="F379" s="9" t="n">
        <v>2</v>
      </c>
      <c r="G379" s="9" t="n">
        <v>0</v>
      </c>
      <c r="H379" s="9" t="n">
        <f aca="false">F379-G379</f>
        <v>2</v>
      </c>
      <c r="I379" s="9" t="n">
        <f aca="false">MAX(H379,0)</f>
        <v>2</v>
      </c>
      <c r="J379" s="10" t="n">
        <v>7.14</v>
      </c>
      <c r="K379" s="10" t="n">
        <v>0</v>
      </c>
      <c r="L379" s="11" t="n">
        <f aca="false">IFERROR(J379/F379,"")</f>
        <v>3.57</v>
      </c>
      <c r="M379" s="11" t="n">
        <v>3.57</v>
      </c>
      <c r="N379" s="11" t="n">
        <v>3.57</v>
      </c>
      <c r="O379" s="11" t="str">
        <f aca="false">IFERROR(K379/G379,"")</f>
        <v/>
      </c>
      <c r="P379" s="11"/>
      <c r="Q379" s="11"/>
      <c r="R379" s="12" t="str">
        <f aca="false">IF(F379=0,"NON VALUTABILE",IF(H379=0,"OK","ANOMALIA"))</f>
        <v>ANOMALIA</v>
      </c>
      <c r="S379" s="12" t="str">
        <f aca="false">IF(OR(F379=0,G379=0),"NON VALUTABILE",IF(P379&lt;=N379,"ANOMALIA","OK"))</f>
        <v>NON VALUTABILE</v>
      </c>
      <c r="T379" s="12" t="str">
        <f aca="false">IF(F379=0,"NON VALUTABILE",IF(OR(R379="ANOMALIA",S379="ANOMALIA"),"ANOMALIA","OK"))</f>
        <v>ANOMALIA</v>
      </c>
      <c r="U379" s="5" t="str">
        <f aca="false">IF(F379=0,"Scaricato ma non presente in questa fattura: puo venire da giacenza pregressa o da altro fornitore. Non conteggiato come anomalia.",IF(G379=0,"Acquistato e mai scaricato nel periodo. ","")&amp;IF(AND(G379&gt;0,H379&lt;&gt;0),"Quantita acquistata diversa da quantita scaricata. ","")&amp;IF(AND(G379&gt;0,P379&lt;=N379),"Almeno una vendita a prezzo pari o inferiore al costo di acquisto (confronta col. N con col. P). ",""))</f>
        <v>Acquistato e mai scaricato nel periodo. </v>
      </c>
      <c r="V379" s="5"/>
    </row>
    <row r="380" customFormat="false" ht="15" hidden="false" customHeight="false" outlineLevel="0" collapsed="false">
      <c r="A380" s="8" t="s">
        <v>1394</v>
      </c>
      <c r="B380" s="8" t="s">
        <v>1395</v>
      </c>
      <c r="C380" s="8"/>
      <c r="D380" s="5" t="s">
        <v>1396</v>
      </c>
      <c r="E380" s="8" t="s">
        <v>973</v>
      </c>
      <c r="F380" s="9" t="n">
        <v>2</v>
      </c>
      <c r="G380" s="9" t="n">
        <v>0</v>
      </c>
      <c r="H380" s="9" t="n">
        <f aca="false">F380-G380</f>
        <v>2</v>
      </c>
      <c r="I380" s="9" t="n">
        <f aca="false">MAX(H380,0)</f>
        <v>2</v>
      </c>
      <c r="J380" s="10" t="n">
        <v>8.69</v>
      </c>
      <c r="K380" s="10" t="n">
        <v>0</v>
      </c>
      <c r="L380" s="11" t="n">
        <f aca="false">IFERROR(J380/F380,"")</f>
        <v>4.345</v>
      </c>
      <c r="M380" s="11" t="n">
        <v>4.345</v>
      </c>
      <c r="N380" s="11" t="n">
        <v>4.345</v>
      </c>
      <c r="O380" s="11" t="str">
        <f aca="false">IFERROR(K380/G380,"")</f>
        <v/>
      </c>
      <c r="P380" s="11"/>
      <c r="Q380" s="11"/>
      <c r="R380" s="12" t="str">
        <f aca="false">IF(F380=0,"NON VALUTABILE",IF(H380=0,"OK","ANOMALIA"))</f>
        <v>ANOMALIA</v>
      </c>
      <c r="S380" s="12" t="str">
        <f aca="false">IF(OR(F380=0,G380=0),"NON VALUTABILE",IF(P380&lt;=N380,"ANOMALIA","OK"))</f>
        <v>NON VALUTABILE</v>
      </c>
      <c r="T380" s="12" t="str">
        <f aca="false">IF(F380=0,"NON VALUTABILE",IF(OR(R380="ANOMALIA",S380="ANOMALIA"),"ANOMALIA","OK"))</f>
        <v>ANOMALIA</v>
      </c>
      <c r="U380" s="5" t="str">
        <f aca="false">IF(F380=0,"Scaricato ma non presente in questa fattura: puo venire da giacenza pregressa o da altro fornitore. Non conteggiato come anomalia.",IF(G380=0,"Acquistato e mai scaricato nel periodo. ","")&amp;IF(AND(G380&gt;0,H380&lt;&gt;0),"Quantita acquistata diversa da quantita scaricata. ","")&amp;IF(AND(G380&gt;0,P380&lt;=N380),"Almeno una vendita a prezzo pari o inferiore al costo di acquisto (confronta col. N con col. P). ",""))</f>
        <v>Acquistato e mai scaricato nel periodo. </v>
      </c>
      <c r="V380" s="5"/>
    </row>
    <row r="381" customFormat="false" ht="15" hidden="false" customHeight="false" outlineLevel="0" collapsed="false">
      <c r="A381" s="8" t="s">
        <v>1397</v>
      </c>
      <c r="B381" s="8" t="s">
        <v>1398</v>
      </c>
      <c r="C381" s="8"/>
      <c r="D381" s="5" t="s">
        <v>1399</v>
      </c>
      <c r="E381" s="8" t="s">
        <v>973</v>
      </c>
      <c r="F381" s="9" t="n">
        <v>1</v>
      </c>
      <c r="G381" s="9" t="n">
        <v>0</v>
      </c>
      <c r="H381" s="9" t="n">
        <f aca="false">F381-G381</f>
        <v>1</v>
      </c>
      <c r="I381" s="9" t="n">
        <f aca="false">MAX(H381,0)</f>
        <v>1</v>
      </c>
      <c r="J381" s="10" t="n">
        <v>3.39</v>
      </c>
      <c r="K381" s="10" t="n">
        <v>0</v>
      </c>
      <c r="L381" s="11" t="n">
        <f aca="false">IFERROR(J381/F381,"")</f>
        <v>3.39</v>
      </c>
      <c r="M381" s="11" t="n">
        <v>3.39</v>
      </c>
      <c r="N381" s="11" t="n">
        <v>3.39</v>
      </c>
      <c r="O381" s="11" t="str">
        <f aca="false">IFERROR(K381/G381,"")</f>
        <v/>
      </c>
      <c r="P381" s="11"/>
      <c r="Q381" s="11"/>
      <c r="R381" s="12" t="str">
        <f aca="false">IF(F381=0,"NON VALUTABILE",IF(H381=0,"OK","ANOMALIA"))</f>
        <v>ANOMALIA</v>
      </c>
      <c r="S381" s="12" t="str">
        <f aca="false">IF(OR(F381=0,G381=0),"NON VALUTABILE",IF(P381&lt;=N381,"ANOMALIA","OK"))</f>
        <v>NON VALUTABILE</v>
      </c>
      <c r="T381" s="12" t="str">
        <f aca="false">IF(F381=0,"NON VALUTABILE",IF(OR(R381="ANOMALIA",S381="ANOMALIA"),"ANOMALIA","OK"))</f>
        <v>ANOMALIA</v>
      </c>
      <c r="U381" s="5" t="str">
        <f aca="false">IF(F381=0,"Scaricato ma non presente in questa fattura: puo venire da giacenza pregressa o da altro fornitore. Non conteggiato come anomalia.",IF(G381=0,"Acquistato e mai scaricato nel periodo. ","")&amp;IF(AND(G381&gt;0,H381&lt;&gt;0),"Quantita acquistata diversa da quantita scaricata. ","")&amp;IF(AND(G381&gt;0,P381&lt;=N381),"Almeno una vendita a prezzo pari o inferiore al costo di acquisto (confronta col. N con col. P). ",""))</f>
        <v>Acquistato e mai scaricato nel periodo. </v>
      </c>
      <c r="V381" s="5"/>
    </row>
    <row r="382" customFormat="false" ht="15" hidden="false" customHeight="false" outlineLevel="0" collapsed="false">
      <c r="A382" s="8" t="s">
        <v>1400</v>
      </c>
      <c r="B382" s="8" t="s">
        <v>1401</v>
      </c>
      <c r="C382" s="8"/>
      <c r="D382" s="5" t="s">
        <v>1402</v>
      </c>
      <c r="E382" s="8" t="s">
        <v>973</v>
      </c>
      <c r="F382" s="9" t="n">
        <v>5</v>
      </c>
      <c r="G382" s="9" t="n">
        <v>0</v>
      </c>
      <c r="H382" s="9" t="n">
        <f aca="false">F382-G382</f>
        <v>5</v>
      </c>
      <c r="I382" s="9" t="n">
        <f aca="false">MAX(H382,0)</f>
        <v>5</v>
      </c>
      <c r="J382" s="10" t="n">
        <v>17.52</v>
      </c>
      <c r="K382" s="10" t="n">
        <v>0</v>
      </c>
      <c r="L382" s="11" t="n">
        <f aca="false">IFERROR(J382/F382,"")</f>
        <v>3.504</v>
      </c>
      <c r="M382" s="11" t="n">
        <v>3.504</v>
      </c>
      <c r="N382" s="11" t="n">
        <v>3.504</v>
      </c>
      <c r="O382" s="11" t="str">
        <f aca="false">IFERROR(K382/G382,"")</f>
        <v/>
      </c>
      <c r="P382" s="11"/>
      <c r="Q382" s="11"/>
      <c r="R382" s="12" t="str">
        <f aca="false">IF(F382=0,"NON VALUTABILE",IF(H382=0,"OK","ANOMALIA"))</f>
        <v>ANOMALIA</v>
      </c>
      <c r="S382" s="12" t="str">
        <f aca="false">IF(OR(F382=0,G382=0),"NON VALUTABILE",IF(P382&lt;=N382,"ANOMALIA","OK"))</f>
        <v>NON VALUTABILE</v>
      </c>
      <c r="T382" s="12" t="str">
        <f aca="false">IF(F382=0,"NON VALUTABILE",IF(OR(R382="ANOMALIA",S382="ANOMALIA"),"ANOMALIA","OK"))</f>
        <v>ANOMALIA</v>
      </c>
      <c r="U382" s="5" t="str">
        <f aca="false">IF(F382=0,"Scaricato ma non presente in questa fattura: puo venire da giacenza pregressa o da altro fornitore. Non conteggiato come anomalia.",IF(G382=0,"Acquistato e mai scaricato nel periodo. ","")&amp;IF(AND(G382&gt;0,H382&lt;&gt;0),"Quantita acquistata diversa da quantita scaricata. ","")&amp;IF(AND(G382&gt;0,P382&lt;=N382),"Almeno una vendita a prezzo pari o inferiore al costo di acquisto (confronta col. N con col. P). ",""))</f>
        <v>Acquistato e mai scaricato nel periodo. </v>
      </c>
      <c r="V382" s="5"/>
    </row>
    <row r="383" customFormat="false" ht="15" hidden="false" customHeight="false" outlineLevel="0" collapsed="false">
      <c r="A383" s="8" t="s">
        <v>1403</v>
      </c>
      <c r="B383" s="8" t="s">
        <v>1404</v>
      </c>
      <c r="C383" s="8"/>
      <c r="D383" s="5" t="s">
        <v>1405</v>
      </c>
      <c r="E383" s="8" t="s">
        <v>973</v>
      </c>
      <c r="F383" s="9" t="n">
        <v>1</v>
      </c>
      <c r="G383" s="9" t="n">
        <v>0</v>
      </c>
      <c r="H383" s="9" t="n">
        <f aca="false">F383-G383</f>
        <v>1</v>
      </c>
      <c r="I383" s="9" t="n">
        <f aca="false">MAX(H383,0)</f>
        <v>1</v>
      </c>
      <c r="J383" s="10" t="n">
        <v>5.15</v>
      </c>
      <c r="K383" s="10" t="n">
        <v>0</v>
      </c>
      <c r="L383" s="11" t="n">
        <f aca="false">IFERROR(J383/F383,"")</f>
        <v>5.15</v>
      </c>
      <c r="M383" s="11" t="n">
        <v>5.15</v>
      </c>
      <c r="N383" s="11" t="n">
        <v>5.15</v>
      </c>
      <c r="O383" s="11" t="str">
        <f aca="false">IFERROR(K383/G383,"")</f>
        <v/>
      </c>
      <c r="P383" s="11"/>
      <c r="Q383" s="11"/>
      <c r="R383" s="12" t="str">
        <f aca="false">IF(F383=0,"NON VALUTABILE",IF(H383=0,"OK","ANOMALIA"))</f>
        <v>ANOMALIA</v>
      </c>
      <c r="S383" s="12" t="str">
        <f aca="false">IF(OR(F383=0,G383=0),"NON VALUTABILE",IF(P383&lt;=N383,"ANOMALIA","OK"))</f>
        <v>NON VALUTABILE</v>
      </c>
      <c r="T383" s="12" t="str">
        <f aca="false">IF(F383=0,"NON VALUTABILE",IF(OR(R383="ANOMALIA",S383="ANOMALIA"),"ANOMALIA","OK"))</f>
        <v>ANOMALIA</v>
      </c>
      <c r="U383" s="5" t="str">
        <f aca="false">IF(F383=0,"Scaricato ma non presente in questa fattura: puo venire da giacenza pregressa o da altro fornitore. Non conteggiato come anomalia.",IF(G383=0,"Acquistato e mai scaricato nel periodo. ","")&amp;IF(AND(G383&gt;0,H383&lt;&gt;0),"Quantita acquistata diversa da quantita scaricata. ","")&amp;IF(AND(G383&gt;0,P383&lt;=N383),"Almeno una vendita a prezzo pari o inferiore al costo di acquisto (confronta col. N con col. P). ",""))</f>
        <v>Acquistato e mai scaricato nel periodo. </v>
      </c>
      <c r="V383" s="5"/>
    </row>
    <row r="384" customFormat="false" ht="15" hidden="false" customHeight="false" outlineLevel="0" collapsed="false">
      <c r="A384" s="8" t="s">
        <v>1406</v>
      </c>
      <c r="B384" s="8" t="s">
        <v>1407</v>
      </c>
      <c r="C384" s="8"/>
      <c r="D384" s="5" t="s">
        <v>657</v>
      </c>
      <c r="E384" s="8" t="s">
        <v>973</v>
      </c>
      <c r="F384" s="9" t="n">
        <v>1</v>
      </c>
      <c r="G384" s="9" t="n">
        <v>0</v>
      </c>
      <c r="H384" s="9" t="n">
        <f aca="false">F384-G384</f>
        <v>1</v>
      </c>
      <c r="I384" s="9" t="n">
        <f aca="false">MAX(H384,0)</f>
        <v>1</v>
      </c>
      <c r="J384" s="10" t="n">
        <v>6.56</v>
      </c>
      <c r="K384" s="10" t="n">
        <v>0</v>
      </c>
      <c r="L384" s="11" t="n">
        <f aca="false">IFERROR(J384/F384,"")</f>
        <v>6.56</v>
      </c>
      <c r="M384" s="11" t="n">
        <v>6.56</v>
      </c>
      <c r="N384" s="11" t="n">
        <v>6.56</v>
      </c>
      <c r="O384" s="11" t="str">
        <f aca="false">IFERROR(K384/G384,"")</f>
        <v/>
      </c>
      <c r="P384" s="11"/>
      <c r="Q384" s="11"/>
      <c r="R384" s="12" t="str">
        <f aca="false">IF(F384=0,"NON VALUTABILE",IF(H384=0,"OK","ANOMALIA"))</f>
        <v>ANOMALIA</v>
      </c>
      <c r="S384" s="12" t="str">
        <f aca="false">IF(OR(F384=0,G384=0),"NON VALUTABILE",IF(P384&lt;=N384,"ANOMALIA","OK"))</f>
        <v>NON VALUTABILE</v>
      </c>
      <c r="T384" s="12" t="str">
        <f aca="false">IF(F384=0,"NON VALUTABILE",IF(OR(R384="ANOMALIA",S384="ANOMALIA"),"ANOMALIA","OK"))</f>
        <v>ANOMALIA</v>
      </c>
      <c r="U384" s="5" t="str">
        <f aca="false">IF(F384=0,"Scaricato ma non presente in questa fattura: puo venire da giacenza pregressa o da altro fornitore. Non conteggiato come anomalia.",IF(G384=0,"Acquistato e mai scaricato nel periodo. ","")&amp;IF(AND(G384&gt;0,H384&lt;&gt;0),"Quantita acquistata diversa da quantita scaricata. ","")&amp;IF(AND(G384&gt;0,P384&lt;=N384),"Almeno una vendita a prezzo pari o inferiore al costo di acquisto (confronta col. N con col. P). ",""))</f>
        <v>Acquistato e mai scaricato nel periodo. </v>
      </c>
      <c r="V384" s="5"/>
    </row>
    <row r="385" customFormat="false" ht="15" hidden="false" customHeight="false" outlineLevel="0" collapsed="false">
      <c r="A385" s="8" t="s">
        <v>1408</v>
      </c>
      <c r="B385" s="8" t="s">
        <v>1409</v>
      </c>
      <c r="C385" s="8"/>
      <c r="D385" s="5" t="s">
        <v>1410</v>
      </c>
      <c r="E385" s="8" t="s">
        <v>973</v>
      </c>
      <c r="F385" s="9" t="n">
        <v>2</v>
      </c>
      <c r="G385" s="9" t="n">
        <v>0</v>
      </c>
      <c r="H385" s="9" t="n">
        <f aca="false">F385-G385</f>
        <v>2</v>
      </c>
      <c r="I385" s="9" t="n">
        <f aca="false">MAX(H385,0)</f>
        <v>2</v>
      </c>
      <c r="J385" s="10" t="n">
        <v>10.82</v>
      </c>
      <c r="K385" s="10" t="n">
        <v>0</v>
      </c>
      <c r="L385" s="11" t="n">
        <f aca="false">IFERROR(J385/F385,"")</f>
        <v>5.41</v>
      </c>
      <c r="M385" s="11" t="n">
        <v>5.41</v>
      </c>
      <c r="N385" s="11" t="n">
        <v>5.41</v>
      </c>
      <c r="O385" s="11" t="str">
        <f aca="false">IFERROR(K385/G385,"")</f>
        <v/>
      </c>
      <c r="P385" s="11"/>
      <c r="Q385" s="11"/>
      <c r="R385" s="12" t="str">
        <f aca="false">IF(F385=0,"NON VALUTABILE",IF(H385=0,"OK","ANOMALIA"))</f>
        <v>ANOMALIA</v>
      </c>
      <c r="S385" s="12" t="str">
        <f aca="false">IF(OR(F385=0,G385=0),"NON VALUTABILE",IF(P385&lt;=N385,"ANOMALIA","OK"))</f>
        <v>NON VALUTABILE</v>
      </c>
      <c r="T385" s="12" t="str">
        <f aca="false">IF(F385=0,"NON VALUTABILE",IF(OR(R385="ANOMALIA",S385="ANOMALIA"),"ANOMALIA","OK"))</f>
        <v>ANOMALIA</v>
      </c>
      <c r="U385" s="5" t="str">
        <f aca="false">IF(F385=0,"Scaricato ma non presente in questa fattura: puo venire da giacenza pregressa o da altro fornitore. Non conteggiato come anomalia.",IF(G385=0,"Acquistato e mai scaricato nel periodo. ","")&amp;IF(AND(G385&gt;0,H385&lt;&gt;0),"Quantita acquistata diversa da quantita scaricata. ","")&amp;IF(AND(G385&gt;0,P385&lt;=N385),"Almeno una vendita a prezzo pari o inferiore al costo di acquisto (confronta col. N con col. P). ",""))</f>
        <v>Acquistato e mai scaricato nel periodo. </v>
      </c>
      <c r="V385" s="5"/>
    </row>
    <row r="386" customFormat="false" ht="15" hidden="false" customHeight="false" outlineLevel="0" collapsed="false">
      <c r="A386" s="8" t="s">
        <v>1411</v>
      </c>
      <c r="B386" s="8" t="s">
        <v>1412</v>
      </c>
      <c r="C386" s="8"/>
      <c r="D386" s="5" t="s">
        <v>1413</v>
      </c>
      <c r="E386" s="8" t="s">
        <v>973</v>
      </c>
      <c r="F386" s="9" t="n">
        <v>2</v>
      </c>
      <c r="G386" s="9" t="n">
        <v>0</v>
      </c>
      <c r="H386" s="9" t="n">
        <f aca="false">F386-G386</f>
        <v>2</v>
      </c>
      <c r="I386" s="9" t="n">
        <f aca="false">MAX(H386,0)</f>
        <v>2</v>
      </c>
      <c r="J386" s="10" t="n">
        <v>25.08</v>
      </c>
      <c r="K386" s="10" t="n">
        <v>0</v>
      </c>
      <c r="L386" s="11" t="n">
        <f aca="false">IFERROR(J386/F386,"")</f>
        <v>12.54</v>
      </c>
      <c r="M386" s="11" t="n">
        <v>12.54</v>
      </c>
      <c r="N386" s="11" t="n">
        <v>12.54</v>
      </c>
      <c r="O386" s="11" t="str">
        <f aca="false">IFERROR(K386/G386,"")</f>
        <v/>
      </c>
      <c r="P386" s="11"/>
      <c r="Q386" s="11"/>
      <c r="R386" s="12" t="str">
        <f aca="false">IF(F386=0,"NON VALUTABILE",IF(H386=0,"OK","ANOMALIA"))</f>
        <v>ANOMALIA</v>
      </c>
      <c r="S386" s="12" t="str">
        <f aca="false">IF(OR(F386=0,G386=0),"NON VALUTABILE",IF(P386&lt;=N386,"ANOMALIA","OK"))</f>
        <v>NON VALUTABILE</v>
      </c>
      <c r="T386" s="12" t="str">
        <f aca="false">IF(F386=0,"NON VALUTABILE",IF(OR(R386="ANOMALIA",S386="ANOMALIA"),"ANOMALIA","OK"))</f>
        <v>ANOMALIA</v>
      </c>
      <c r="U386" s="5" t="str">
        <f aca="false">IF(F386=0,"Scaricato ma non presente in questa fattura: puo venire da giacenza pregressa o da altro fornitore. Non conteggiato come anomalia.",IF(G386=0,"Acquistato e mai scaricato nel periodo. ","")&amp;IF(AND(G386&gt;0,H386&lt;&gt;0),"Quantita acquistata diversa da quantita scaricata. ","")&amp;IF(AND(G386&gt;0,P386&lt;=N386),"Almeno una vendita a prezzo pari o inferiore al costo di acquisto (confronta col. N con col. P). ",""))</f>
        <v>Acquistato e mai scaricato nel periodo. </v>
      </c>
      <c r="V386" s="5"/>
    </row>
    <row r="387" customFormat="false" ht="15" hidden="false" customHeight="false" outlineLevel="0" collapsed="false">
      <c r="A387" s="8" t="s">
        <v>1414</v>
      </c>
      <c r="B387" s="8" t="s">
        <v>1415</v>
      </c>
      <c r="C387" s="8"/>
      <c r="D387" s="5" t="s">
        <v>1416</v>
      </c>
      <c r="E387" s="8" t="s">
        <v>973</v>
      </c>
      <c r="F387" s="9" t="n">
        <v>1</v>
      </c>
      <c r="G387" s="9" t="n">
        <v>0</v>
      </c>
      <c r="H387" s="9" t="n">
        <f aca="false">F387-G387</f>
        <v>1</v>
      </c>
      <c r="I387" s="9" t="n">
        <f aca="false">MAX(H387,0)</f>
        <v>1</v>
      </c>
      <c r="J387" s="10" t="n">
        <v>34.94</v>
      </c>
      <c r="K387" s="10" t="n">
        <v>0</v>
      </c>
      <c r="L387" s="11" t="n">
        <f aca="false">IFERROR(J387/F387,"")</f>
        <v>34.94</v>
      </c>
      <c r="M387" s="11" t="n">
        <v>34.94</v>
      </c>
      <c r="N387" s="11" t="n">
        <v>34.94</v>
      </c>
      <c r="O387" s="11" t="str">
        <f aca="false">IFERROR(K387/G387,"")</f>
        <v/>
      </c>
      <c r="P387" s="11"/>
      <c r="Q387" s="11"/>
      <c r="R387" s="12" t="str">
        <f aca="false">IF(F387=0,"NON VALUTABILE",IF(H387=0,"OK","ANOMALIA"))</f>
        <v>ANOMALIA</v>
      </c>
      <c r="S387" s="12" t="str">
        <f aca="false">IF(OR(F387=0,G387=0),"NON VALUTABILE",IF(P387&lt;=N387,"ANOMALIA","OK"))</f>
        <v>NON VALUTABILE</v>
      </c>
      <c r="T387" s="12" t="str">
        <f aca="false">IF(F387=0,"NON VALUTABILE",IF(OR(R387="ANOMALIA",S387="ANOMALIA"),"ANOMALIA","OK"))</f>
        <v>ANOMALIA</v>
      </c>
      <c r="U387" s="5" t="str">
        <f aca="false">IF(F387=0,"Scaricato ma non presente in questa fattura: puo venire da giacenza pregressa o da altro fornitore. Non conteggiato come anomalia.",IF(G387=0,"Acquistato e mai scaricato nel periodo. ","")&amp;IF(AND(G387&gt;0,H387&lt;&gt;0),"Quantita acquistata diversa da quantita scaricata. ","")&amp;IF(AND(G387&gt;0,P387&lt;=N387),"Almeno una vendita a prezzo pari o inferiore al costo di acquisto (confronta col. N con col. P). ",""))</f>
        <v>Acquistato e mai scaricato nel periodo. </v>
      </c>
      <c r="V387" s="5"/>
    </row>
    <row r="388" customFormat="false" ht="15" hidden="false" customHeight="false" outlineLevel="0" collapsed="false">
      <c r="A388" s="8" t="s">
        <v>1417</v>
      </c>
      <c r="B388" s="8" t="s">
        <v>1418</v>
      </c>
      <c r="C388" s="8"/>
      <c r="D388" s="5" t="s">
        <v>1419</v>
      </c>
      <c r="E388" s="8" t="s">
        <v>973</v>
      </c>
      <c r="F388" s="9" t="n">
        <v>1</v>
      </c>
      <c r="G388" s="9" t="n">
        <v>0</v>
      </c>
      <c r="H388" s="9" t="n">
        <f aca="false">F388-G388</f>
        <v>1</v>
      </c>
      <c r="I388" s="9" t="n">
        <f aca="false">MAX(H388,0)</f>
        <v>1</v>
      </c>
      <c r="J388" s="10" t="n">
        <v>23.76</v>
      </c>
      <c r="K388" s="10" t="n">
        <v>0</v>
      </c>
      <c r="L388" s="11" t="n">
        <f aca="false">IFERROR(J388/F388,"")</f>
        <v>23.76</v>
      </c>
      <c r="M388" s="11" t="n">
        <v>23.76</v>
      </c>
      <c r="N388" s="11" t="n">
        <v>23.76</v>
      </c>
      <c r="O388" s="11" t="str">
        <f aca="false">IFERROR(K388/G388,"")</f>
        <v/>
      </c>
      <c r="P388" s="11"/>
      <c r="Q388" s="11"/>
      <c r="R388" s="12" t="str">
        <f aca="false">IF(F388=0,"NON VALUTABILE",IF(H388=0,"OK","ANOMALIA"))</f>
        <v>ANOMALIA</v>
      </c>
      <c r="S388" s="12" t="str">
        <f aca="false">IF(OR(F388=0,G388=0),"NON VALUTABILE",IF(P388&lt;=N388,"ANOMALIA","OK"))</f>
        <v>NON VALUTABILE</v>
      </c>
      <c r="T388" s="12" t="str">
        <f aca="false">IF(F388=0,"NON VALUTABILE",IF(OR(R388="ANOMALIA",S388="ANOMALIA"),"ANOMALIA","OK"))</f>
        <v>ANOMALIA</v>
      </c>
      <c r="U388" s="5" t="str">
        <f aca="false">IF(F388=0,"Scaricato ma non presente in questa fattura: puo venire da giacenza pregressa o da altro fornitore. Non conteggiato come anomalia.",IF(G388=0,"Acquistato e mai scaricato nel periodo. ","")&amp;IF(AND(G388&gt;0,H388&lt;&gt;0),"Quantita acquistata diversa da quantita scaricata. ","")&amp;IF(AND(G388&gt;0,P388&lt;=N388),"Almeno una vendita a prezzo pari o inferiore al costo di acquisto (confronta col. N con col. P). ",""))</f>
        <v>Acquistato e mai scaricato nel periodo. </v>
      </c>
      <c r="V388" s="5"/>
    </row>
    <row r="389" customFormat="false" ht="15" hidden="false" customHeight="false" outlineLevel="0" collapsed="false">
      <c r="A389" s="8" t="s">
        <v>1420</v>
      </c>
      <c r="B389" s="8" t="s">
        <v>1421</v>
      </c>
      <c r="C389" s="8"/>
      <c r="D389" s="5" t="s">
        <v>1422</v>
      </c>
      <c r="E389" s="8" t="s">
        <v>973</v>
      </c>
      <c r="F389" s="9" t="n">
        <v>1</v>
      </c>
      <c r="G389" s="9" t="n">
        <v>0</v>
      </c>
      <c r="H389" s="9" t="n">
        <f aca="false">F389-G389</f>
        <v>1</v>
      </c>
      <c r="I389" s="9" t="n">
        <f aca="false">MAX(H389,0)</f>
        <v>1</v>
      </c>
      <c r="J389" s="10" t="n">
        <v>10.84</v>
      </c>
      <c r="K389" s="10" t="n">
        <v>0</v>
      </c>
      <c r="L389" s="11" t="n">
        <f aca="false">IFERROR(J389/F389,"")</f>
        <v>10.84</v>
      </c>
      <c r="M389" s="11" t="n">
        <v>10.84</v>
      </c>
      <c r="N389" s="11" t="n">
        <v>10.84</v>
      </c>
      <c r="O389" s="11" t="str">
        <f aca="false">IFERROR(K389/G389,"")</f>
        <v/>
      </c>
      <c r="P389" s="11"/>
      <c r="Q389" s="11"/>
      <c r="R389" s="12" t="str">
        <f aca="false">IF(F389=0,"NON VALUTABILE",IF(H389=0,"OK","ANOMALIA"))</f>
        <v>ANOMALIA</v>
      </c>
      <c r="S389" s="12" t="str">
        <f aca="false">IF(OR(F389=0,G389=0),"NON VALUTABILE",IF(P389&lt;=N389,"ANOMALIA","OK"))</f>
        <v>NON VALUTABILE</v>
      </c>
      <c r="T389" s="12" t="str">
        <f aca="false">IF(F389=0,"NON VALUTABILE",IF(OR(R389="ANOMALIA",S389="ANOMALIA"),"ANOMALIA","OK"))</f>
        <v>ANOMALIA</v>
      </c>
      <c r="U389" s="5" t="str">
        <f aca="false">IF(F389=0,"Scaricato ma non presente in questa fattura: puo venire da giacenza pregressa o da altro fornitore. Non conteggiato come anomalia.",IF(G389=0,"Acquistato e mai scaricato nel periodo. ","")&amp;IF(AND(G389&gt;0,H389&lt;&gt;0),"Quantita acquistata diversa da quantita scaricata. ","")&amp;IF(AND(G389&gt;0,P389&lt;=N389),"Almeno una vendita a prezzo pari o inferiore al costo di acquisto (confronta col. N con col. P). ",""))</f>
        <v>Acquistato e mai scaricato nel periodo. </v>
      </c>
      <c r="V389" s="5"/>
    </row>
    <row r="390" customFormat="false" ht="15" hidden="false" customHeight="false" outlineLevel="0" collapsed="false">
      <c r="A390" s="8" t="s">
        <v>1423</v>
      </c>
      <c r="B390" s="8" t="s">
        <v>1424</v>
      </c>
      <c r="C390" s="8"/>
      <c r="D390" s="5" t="s">
        <v>1425</v>
      </c>
      <c r="E390" s="8" t="s">
        <v>973</v>
      </c>
      <c r="F390" s="9" t="n">
        <v>2</v>
      </c>
      <c r="G390" s="9" t="n">
        <v>0</v>
      </c>
      <c r="H390" s="9" t="n">
        <f aca="false">F390-G390</f>
        <v>2</v>
      </c>
      <c r="I390" s="9" t="n">
        <f aca="false">MAX(H390,0)</f>
        <v>2</v>
      </c>
      <c r="J390" s="10" t="n">
        <v>30.12</v>
      </c>
      <c r="K390" s="10" t="n">
        <v>0</v>
      </c>
      <c r="L390" s="11" t="n">
        <f aca="false">IFERROR(J390/F390,"")</f>
        <v>15.06</v>
      </c>
      <c r="M390" s="11" t="n">
        <v>15.06</v>
      </c>
      <c r="N390" s="11" t="n">
        <v>15.06</v>
      </c>
      <c r="O390" s="11" t="str">
        <f aca="false">IFERROR(K390/G390,"")</f>
        <v/>
      </c>
      <c r="P390" s="11"/>
      <c r="Q390" s="11"/>
      <c r="R390" s="12" t="str">
        <f aca="false">IF(F390=0,"NON VALUTABILE",IF(H390=0,"OK","ANOMALIA"))</f>
        <v>ANOMALIA</v>
      </c>
      <c r="S390" s="12" t="str">
        <f aca="false">IF(OR(F390=0,G390=0),"NON VALUTABILE",IF(P390&lt;=N390,"ANOMALIA","OK"))</f>
        <v>NON VALUTABILE</v>
      </c>
      <c r="T390" s="12" t="str">
        <f aca="false">IF(F390=0,"NON VALUTABILE",IF(OR(R390="ANOMALIA",S390="ANOMALIA"),"ANOMALIA","OK"))</f>
        <v>ANOMALIA</v>
      </c>
      <c r="U390" s="5" t="str">
        <f aca="false">IF(F390=0,"Scaricato ma non presente in questa fattura: puo venire da giacenza pregressa o da altro fornitore. Non conteggiato come anomalia.",IF(G390=0,"Acquistato e mai scaricato nel periodo. ","")&amp;IF(AND(G390&gt;0,H390&lt;&gt;0),"Quantita acquistata diversa da quantita scaricata. ","")&amp;IF(AND(G390&gt;0,P390&lt;=N390),"Almeno una vendita a prezzo pari o inferiore al costo di acquisto (confronta col. N con col. P). ",""))</f>
        <v>Acquistato e mai scaricato nel periodo. </v>
      </c>
      <c r="V390" s="5"/>
    </row>
    <row r="391" customFormat="false" ht="15" hidden="false" customHeight="false" outlineLevel="0" collapsed="false">
      <c r="A391" s="8" t="s">
        <v>1426</v>
      </c>
      <c r="B391" s="8" t="s">
        <v>1427</v>
      </c>
      <c r="C391" s="8"/>
      <c r="D391" s="5" t="s">
        <v>1428</v>
      </c>
      <c r="E391" s="8" t="s">
        <v>973</v>
      </c>
      <c r="F391" s="9" t="n">
        <v>1</v>
      </c>
      <c r="G391" s="9" t="n">
        <v>0</v>
      </c>
      <c r="H391" s="9" t="n">
        <f aca="false">F391-G391</f>
        <v>1</v>
      </c>
      <c r="I391" s="9" t="n">
        <f aca="false">MAX(H391,0)</f>
        <v>1</v>
      </c>
      <c r="J391" s="10" t="n">
        <v>12.39</v>
      </c>
      <c r="K391" s="10" t="n">
        <v>0</v>
      </c>
      <c r="L391" s="11" t="n">
        <f aca="false">IFERROR(J391/F391,"")</f>
        <v>12.39</v>
      </c>
      <c r="M391" s="11" t="n">
        <v>12.39</v>
      </c>
      <c r="N391" s="11" t="n">
        <v>12.39</v>
      </c>
      <c r="O391" s="11" t="str">
        <f aca="false">IFERROR(K391/G391,"")</f>
        <v/>
      </c>
      <c r="P391" s="11"/>
      <c r="Q391" s="11"/>
      <c r="R391" s="12" t="str">
        <f aca="false">IF(F391=0,"NON VALUTABILE",IF(H391=0,"OK","ANOMALIA"))</f>
        <v>ANOMALIA</v>
      </c>
      <c r="S391" s="12" t="str">
        <f aca="false">IF(OR(F391=0,G391=0),"NON VALUTABILE",IF(P391&lt;=N391,"ANOMALIA","OK"))</f>
        <v>NON VALUTABILE</v>
      </c>
      <c r="T391" s="12" t="str">
        <f aca="false">IF(F391=0,"NON VALUTABILE",IF(OR(R391="ANOMALIA",S391="ANOMALIA"),"ANOMALIA","OK"))</f>
        <v>ANOMALIA</v>
      </c>
      <c r="U391" s="5" t="str">
        <f aca="false">IF(F391=0,"Scaricato ma non presente in questa fattura: puo venire da giacenza pregressa o da altro fornitore. Non conteggiato come anomalia.",IF(G391=0,"Acquistato e mai scaricato nel periodo. ","")&amp;IF(AND(G391&gt;0,H391&lt;&gt;0),"Quantita acquistata diversa da quantita scaricata. ","")&amp;IF(AND(G391&gt;0,P391&lt;=N391),"Almeno una vendita a prezzo pari o inferiore al costo di acquisto (confronta col. N con col. P). ",""))</f>
        <v>Acquistato e mai scaricato nel periodo. </v>
      </c>
      <c r="V391" s="5"/>
    </row>
    <row r="392" customFormat="false" ht="15" hidden="false" customHeight="false" outlineLevel="0" collapsed="false">
      <c r="A392" s="8" t="s">
        <v>1429</v>
      </c>
      <c r="B392" s="8" t="s">
        <v>1430</v>
      </c>
      <c r="C392" s="8"/>
      <c r="D392" s="5" t="s">
        <v>1431</v>
      </c>
      <c r="E392" s="8" t="s">
        <v>973</v>
      </c>
      <c r="F392" s="9" t="n">
        <v>1</v>
      </c>
      <c r="G392" s="9" t="n">
        <v>0</v>
      </c>
      <c r="H392" s="9" t="n">
        <f aca="false">F392-G392</f>
        <v>1</v>
      </c>
      <c r="I392" s="9" t="n">
        <f aca="false">MAX(H392,0)</f>
        <v>1</v>
      </c>
      <c r="J392" s="10" t="n">
        <v>5.21</v>
      </c>
      <c r="K392" s="10" t="n">
        <v>0</v>
      </c>
      <c r="L392" s="11" t="n">
        <f aca="false">IFERROR(J392/F392,"")</f>
        <v>5.21</v>
      </c>
      <c r="M392" s="11" t="n">
        <v>5.21</v>
      </c>
      <c r="N392" s="11" t="n">
        <v>5.21</v>
      </c>
      <c r="O392" s="11" t="str">
        <f aca="false">IFERROR(K392/G392,"")</f>
        <v/>
      </c>
      <c r="P392" s="11"/>
      <c r="Q392" s="11"/>
      <c r="R392" s="12" t="str">
        <f aca="false">IF(F392=0,"NON VALUTABILE",IF(H392=0,"OK","ANOMALIA"))</f>
        <v>ANOMALIA</v>
      </c>
      <c r="S392" s="12" t="str">
        <f aca="false">IF(OR(F392=0,G392=0),"NON VALUTABILE",IF(P392&lt;=N392,"ANOMALIA","OK"))</f>
        <v>NON VALUTABILE</v>
      </c>
      <c r="T392" s="12" t="str">
        <f aca="false">IF(F392=0,"NON VALUTABILE",IF(OR(R392="ANOMALIA",S392="ANOMALIA"),"ANOMALIA","OK"))</f>
        <v>ANOMALIA</v>
      </c>
      <c r="U392" s="5" t="str">
        <f aca="false">IF(F392=0,"Scaricato ma non presente in questa fattura: puo venire da giacenza pregressa o da altro fornitore. Non conteggiato come anomalia.",IF(G392=0,"Acquistato e mai scaricato nel periodo. ","")&amp;IF(AND(G392&gt;0,H392&lt;&gt;0),"Quantita acquistata diversa da quantita scaricata. ","")&amp;IF(AND(G392&gt;0,P392&lt;=N392),"Almeno una vendita a prezzo pari o inferiore al costo di acquisto (confronta col. N con col. P). ",""))</f>
        <v>Acquistato e mai scaricato nel periodo. </v>
      </c>
      <c r="V392" s="5"/>
    </row>
    <row r="393" customFormat="false" ht="15" hidden="false" customHeight="false" outlineLevel="0" collapsed="false">
      <c r="A393" s="8" t="s">
        <v>1432</v>
      </c>
      <c r="B393" s="8" t="s">
        <v>1433</v>
      </c>
      <c r="C393" s="8"/>
      <c r="D393" s="5" t="s">
        <v>676</v>
      </c>
      <c r="E393" s="8" t="s">
        <v>973</v>
      </c>
      <c r="F393" s="9" t="n">
        <v>2</v>
      </c>
      <c r="G393" s="9" t="n">
        <v>0</v>
      </c>
      <c r="H393" s="9" t="n">
        <f aca="false">F393-G393</f>
        <v>2</v>
      </c>
      <c r="I393" s="9" t="n">
        <f aca="false">MAX(H393,0)</f>
        <v>2</v>
      </c>
      <c r="J393" s="10" t="n">
        <v>11.74</v>
      </c>
      <c r="K393" s="10" t="n">
        <v>0</v>
      </c>
      <c r="L393" s="11" t="n">
        <f aca="false">IFERROR(J393/F393,"")</f>
        <v>5.87</v>
      </c>
      <c r="M393" s="11" t="n">
        <v>5.87</v>
      </c>
      <c r="N393" s="11" t="n">
        <v>5.87</v>
      </c>
      <c r="O393" s="11" t="str">
        <f aca="false">IFERROR(K393/G393,"")</f>
        <v/>
      </c>
      <c r="P393" s="11"/>
      <c r="Q393" s="11"/>
      <c r="R393" s="12" t="str">
        <f aca="false">IF(F393=0,"NON VALUTABILE",IF(H393=0,"OK","ANOMALIA"))</f>
        <v>ANOMALIA</v>
      </c>
      <c r="S393" s="12" t="str">
        <f aca="false">IF(OR(F393=0,G393=0),"NON VALUTABILE",IF(P393&lt;=N393,"ANOMALIA","OK"))</f>
        <v>NON VALUTABILE</v>
      </c>
      <c r="T393" s="12" t="str">
        <f aca="false">IF(F393=0,"NON VALUTABILE",IF(OR(R393="ANOMALIA",S393="ANOMALIA"),"ANOMALIA","OK"))</f>
        <v>ANOMALIA</v>
      </c>
      <c r="U393" s="5" t="str">
        <f aca="false">IF(F393=0,"Scaricato ma non presente in questa fattura: puo venire da giacenza pregressa o da altro fornitore. Non conteggiato come anomalia.",IF(G393=0,"Acquistato e mai scaricato nel periodo. ","")&amp;IF(AND(G393&gt;0,H393&lt;&gt;0),"Quantita acquistata diversa da quantita scaricata. ","")&amp;IF(AND(G393&gt;0,P393&lt;=N393),"Almeno una vendita a prezzo pari o inferiore al costo di acquisto (confronta col. N con col. P). ",""))</f>
        <v>Acquistato e mai scaricato nel periodo. </v>
      </c>
      <c r="V393" s="5"/>
    </row>
    <row r="394" customFormat="false" ht="15" hidden="false" customHeight="false" outlineLevel="0" collapsed="false">
      <c r="A394" s="8" t="s">
        <v>1434</v>
      </c>
      <c r="B394" s="8" t="s">
        <v>1435</v>
      </c>
      <c r="C394" s="8"/>
      <c r="D394" s="5" t="s">
        <v>1436</v>
      </c>
      <c r="E394" s="8" t="s">
        <v>973</v>
      </c>
      <c r="F394" s="9" t="n">
        <v>1</v>
      </c>
      <c r="G394" s="9" t="n">
        <v>0</v>
      </c>
      <c r="H394" s="9" t="n">
        <f aca="false">F394-G394</f>
        <v>1</v>
      </c>
      <c r="I394" s="9" t="n">
        <f aca="false">MAX(H394,0)</f>
        <v>1</v>
      </c>
      <c r="J394" s="10" t="n">
        <v>3.18</v>
      </c>
      <c r="K394" s="10" t="n">
        <v>0</v>
      </c>
      <c r="L394" s="11" t="n">
        <f aca="false">IFERROR(J394/F394,"")</f>
        <v>3.18</v>
      </c>
      <c r="M394" s="11" t="n">
        <v>3.18</v>
      </c>
      <c r="N394" s="11" t="n">
        <v>3.18</v>
      </c>
      <c r="O394" s="11" t="str">
        <f aca="false">IFERROR(K394/G394,"")</f>
        <v/>
      </c>
      <c r="P394" s="11"/>
      <c r="Q394" s="11"/>
      <c r="R394" s="12" t="str">
        <f aca="false">IF(F394=0,"NON VALUTABILE",IF(H394=0,"OK","ANOMALIA"))</f>
        <v>ANOMALIA</v>
      </c>
      <c r="S394" s="12" t="str">
        <f aca="false">IF(OR(F394=0,G394=0),"NON VALUTABILE",IF(P394&lt;=N394,"ANOMALIA","OK"))</f>
        <v>NON VALUTABILE</v>
      </c>
      <c r="T394" s="12" t="str">
        <f aca="false">IF(F394=0,"NON VALUTABILE",IF(OR(R394="ANOMALIA",S394="ANOMALIA"),"ANOMALIA","OK"))</f>
        <v>ANOMALIA</v>
      </c>
      <c r="U394" s="5" t="str">
        <f aca="false">IF(F394=0,"Scaricato ma non presente in questa fattura: puo venire da giacenza pregressa o da altro fornitore. Non conteggiato come anomalia.",IF(G394=0,"Acquistato e mai scaricato nel periodo. ","")&amp;IF(AND(G394&gt;0,H394&lt;&gt;0),"Quantita acquistata diversa da quantita scaricata. ","")&amp;IF(AND(G394&gt;0,P394&lt;=N394),"Almeno una vendita a prezzo pari o inferiore al costo di acquisto (confronta col. N con col. P). ",""))</f>
        <v>Acquistato e mai scaricato nel periodo. </v>
      </c>
      <c r="V394" s="5"/>
    </row>
    <row r="395" customFormat="false" ht="15" hidden="false" customHeight="false" outlineLevel="0" collapsed="false">
      <c r="A395" s="8" t="s">
        <v>1437</v>
      </c>
      <c r="B395" s="8" t="s">
        <v>1438</v>
      </c>
      <c r="C395" s="8"/>
      <c r="D395" s="5" t="s">
        <v>1439</v>
      </c>
      <c r="E395" s="8" t="s">
        <v>973</v>
      </c>
      <c r="F395" s="9" t="n">
        <v>1</v>
      </c>
      <c r="G395" s="9" t="n">
        <v>0</v>
      </c>
      <c r="H395" s="9" t="n">
        <f aca="false">F395-G395</f>
        <v>1</v>
      </c>
      <c r="I395" s="9" t="n">
        <f aca="false">MAX(H395,0)</f>
        <v>1</v>
      </c>
      <c r="J395" s="10" t="n">
        <v>6.81</v>
      </c>
      <c r="K395" s="10" t="n">
        <v>0</v>
      </c>
      <c r="L395" s="11" t="n">
        <f aca="false">IFERROR(J395/F395,"")</f>
        <v>6.81</v>
      </c>
      <c r="M395" s="11" t="n">
        <v>6.81</v>
      </c>
      <c r="N395" s="11" t="n">
        <v>6.81</v>
      </c>
      <c r="O395" s="11" t="str">
        <f aca="false">IFERROR(K395/G395,"")</f>
        <v/>
      </c>
      <c r="P395" s="11"/>
      <c r="Q395" s="11"/>
      <c r="R395" s="12" t="str">
        <f aca="false">IF(F395=0,"NON VALUTABILE",IF(H395=0,"OK","ANOMALIA"))</f>
        <v>ANOMALIA</v>
      </c>
      <c r="S395" s="12" t="str">
        <f aca="false">IF(OR(F395=0,G395=0),"NON VALUTABILE",IF(P395&lt;=N395,"ANOMALIA","OK"))</f>
        <v>NON VALUTABILE</v>
      </c>
      <c r="T395" s="12" t="str">
        <f aca="false">IF(F395=0,"NON VALUTABILE",IF(OR(R395="ANOMALIA",S395="ANOMALIA"),"ANOMALIA","OK"))</f>
        <v>ANOMALIA</v>
      </c>
      <c r="U395" s="5" t="str">
        <f aca="false">IF(F395=0,"Scaricato ma non presente in questa fattura: puo venire da giacenza pregressa o da altro fornitore. Non conteggiato come anomalia.",IF(G395=0,"Acquistato e mai scaricato nel periodo. ","")&amp;IF(AND(G395&gt;0,H395&lt;&gt;0),"Quantita acquistata diversa da quantita scaricata. ","")&amp;IF(AND(G395&gt;0,P395&lt;=N395),"Almeno una vendita a prezzo pari o inferiore al costo di acquisto (confronta col. N con col. P). ",""))</f>
        <v>Acquistato e mai scaricato nel periodo. </v>
      </c>
      <c r="V395" s="5"/>
    </row>
    <row r="396" customFormat="false" ht="15" hidden="false" customHeight="false" outlineLevel="0" collapsed="false">
      <c r="A396" s="8" t="s">
        <v>1440</v>
      </c>
      <c r="B396" s="8" t="s">
        <v>1441</v>
      </c>
      <c r="C396" s="8"/>
      <c r="D396" s="5" t="s">
        <v>1442</v>
      </c>
      <c r="E396" s="8" t="s">
        <v>973</v>
      </c>
      <c r="F396" s="9" t="n">
        <v>1</v>
      </c>
      <c r="G396" s="9" t="n">
        <v>0</v>
      </c>
      <c r="H396" s="9" t="n">
        <f aca="false">F396-G396</f>
        <v>1</v>
      </c>
      <c r="I396" s="9" t="n">
        <f aca="false">MAX(H396,0)</f>
        <v>1</v>
      </c>
      <c r="J396" s="10" t="n">
        <v>7.13</v>
      </c>
      <c r="K396" s="10" t="n">
        <v>0</v>
      </c>
      <c r="L396" s="11" t="n">
        <f aca="false">IFERROR(J396/F396,"")</f>
        <v>7.13</v>
      </c>
      <c r="M396" s="11" t="n">
        <v>7.13</v>
      </c>
      <c r="N396" s="11" t="n">
        <v>7.13</v>
      </c>
      <c r="O396" s="11" t="str">
        <f aca="false">IFERROR(K396/G396,"")</f>
        <v/>
      </c>
      <c r="P396" s="11"/>
      <c r="Q396" s="11"/>
      <c r="R396" s="12" t="str">
        <f aca="false">IF(F396=0,"NON VALUTABILE",IF(H396=0,"OK","ANOMALIA"))</f>
        <v>ANOMALIA</v>
      </c>
      <c r="S396" s="12" t="str">
        <f aca="false">IF(OR(F396=0,G396=0),"NON VALUTABILE",IF(P396&lt;=N396,"ANOMALIA","OK"))</f>
        <v>NON VALUTABILE</v>
      </c>
      <c r="T396" s="12" t="str">
        <f aca="false">IF(F396=0,"NON VALUTABILE",IF(OR(R396="ANOMALIA",S396="ANOMALIA"),"ANOMALIA","OK"))</f>
        <v>ANOMALIA</v>
      </c>
      <c r="U396" s="5" t="str">
        <f aca="false">IF(F396=0,"Scaricato ma non presente in questa fattura: puo venire da giacenza pregressa o da altro fornitore. Non conteggiato come anomalia.",IF(G396=0,"Acquistato e mai scaricato nel periodo. ","")&amp;IF(AND(G396&gt;0,H396&lt;&gt;0),"Quantita acquistata diversa da quantita scaricata. ","")&amp;IF(AND(G396&gt;0,P396&lt;=N396),"Almeno una vendita a prezzo pari o inferiore al costo di acquisto (confronta col. N con col. P). ",""))</f>
        <v>Acquistato e mai scaricato nel periodo. </v>
      </c>
      <c r="V396" s="5"/>
    </row>
    <row r="397" customFormat="false" ht="15" hidden="false" customHeight="false" outlineLevel="0" collapsed="false">
      <c r="A397" s="8" t="s">
        <v>1443</v>
      </c>
      <c r="B397" s="8" t="s">
        <v>1444</v>
      </c>
      <c r="C397" s="8"/>
      <c r="D397" s="5" t="s">
        <v>1445</v>
      </c>
      <c r="E397" s="8" t="s">
        <v>973</v>
      </c>
      <c r="F397" s="9" t="n">
        <v>1</v>
      </c>
      <c r="G397" s="9" t="n">
        <v>0</v>
      </c>
      <c r="H397" s="9" t="n">
        <f aca="false">F397-G397</f>
        <v>1</v>
      </c>
      <c r="I397" s="9" t="n">
        <f aca="false">MAX(H397,0)</f>
        <v>1</v>
      </c>
      <c r="J397" s="10" t="n">
        <v>9.12</v>
      </c>
      <c r="K397" s="10" t="n">
        <v>0</v>
      </c>
      <c r="L397" s="11" t="n">
        <f aca="false">IFERROR(J397/F397,"")</f>
        <v>9.12</v>
      </c>
      <c r="M397" s="11" t="n">
        <v>9.12</v>
      </c>
      <c r="N397" s="11" t="n">
        <v>9.12</v>
      </c>
      <c r="O397" s="11" t="str">
        <f aca="false">IFERROR(K397/G397,"")</f>
        <v/>
      </c>
      <c r="P397" s="11"/>
      <c r="Q397" s="11"/>
      <c r="R397" s="12" t="str">
        <f aca="false">IF(F397=0,"NON VALUTABILE",IF(H397=0,"OK","ANOMALIA"))</f>
        <v>ANOMALIA</v>
      </c>
      <c r="S397" s="12" t="str">
        <f aca="false">IF(OR(F397=0,G397=0),"NON VALUTABILE",IF(P397&lt;=N397,"ANOMALIA","OK"))</f>
        <v>NON VALUTABILE</v>
      </c>
      <c r="T397" s="12" t="str">
        <f aca="false">IF(F397=0,"NON VALUTABILE",IF(OR(R397="ANOMALIA",S397="ANOMALIA"),"ANOMALIA","OK"))</f>
        <v>ANOMALIA</v>
      </c>
      <c r="U397" s="5" t="str">
        <f aca="false">IF(F397=0,"Scaricato ma non presente in questa fattura: puo venire da giacenza pregressa o da altro fornitore. Non conteggiato come anomalia.",IF(G397=0,"Acquistato e mai scaricato nel periodo. ","")&amp;IF(AND(G397&gt;0,H397&lt;&gt;0),"Quantita acquistata diversa da quantita scaricata. ","")&amp;IF(AND(G397&gt;0,P397&lt;=N397),"Almeno una vendita a prezzo pari o inferiore al costo di acquisto (confronta col. N con col. P). ",""))</f>
        <v>Acquistato e mai scaricato nel periodo. </v>
      </c>
      <c r="V397" s="5"/>
    </row>
    <row r="398" customFormat="false" ht="15" hidden="false" customHeight="false" outlineLevel="0" collapsed="false">
      <c r="A398" s="8" t="s">
        <v>1446</v>
      </c>
      <c r="B398" s="8" t="s">
        <v>1447</v>
      </c>
      <c r="C398" s="8"/>
      <c r="D398" s="5" t="s">
        <v>1448</v>
      </c>
      <c r="E398" s="8" t="s">
        <v>973</v>
      </c>
      <c r="F398" s="9" t="n">
        <v>1</v>
      </c>
      <c r="G398" s="9" t="n">
        <v>0</v>
      </c>
      <c r="H398" s="9" t="n">
        <f aca="false">F398-G398</f>
        <v>1</v>
      </c>
      <c r="I398" s="9" t="n">
        <f aca="false">MAX(H398,0)</f>
        <v>1</v>
      </c>
      <c r="J398" s="10" t="n">
        <v>22.39</v>
      </c>
      <c r="K398" s="10" t="n">
        <v>0</v>
      </c>
      <c r="L398" s="11" t="n">
        <f aca="false">IFERROR(J398/F398,"")</f>
        <v>22.39</v>
      </c>
      <c r="M398" s="11" t="n">
        <v>22.39</v>
      </c>
      <c r="N398" s="11" t="n">
        <v>22.39</v>
      </c>
      <c r="O398" s="11" t="str">
        <f aca="false">IFERROR(K398/G398,"")</f>
        <v/>
      </c>
      <c r="P398" s="11"/>
      <c r="Q398" s="11"/>
      <c r="R398" s="12" t="str">
        <f aca="false">IF(F398=0,"NON VALUTABILE",IF(H398=0,"OK","ANOMALIA"))</f>
        <v>ANOMALIA</v>
      </c>
      <c r="S398" s="12" t="str">
        <f aca="false">IF(OR(F398=0,G398=0),"NON VALUTABILE",IF(P398&lt;=N398,"ANOMALIA","OK"))</f>
        <v>NON VALUTABILE</v>
      </c>
      <c r="T398" s="12" t="str">
        <f aca="false">IF(F398=0,"NON VALUTABILE",IF(OR(R398="ANOMALIA",S398="ANOMALIA"),"ANOMALIA","OK"))</f>
        <v>ANOMALIA</v>
      </c>
      <c r="U398" s="5" t="str">
        <f aca="false">IF(F398=0,"Scaricato ma non presente in questa fattura: puo venire da giacenza pregressa o da altro fornitore. Non conteggiato come anomalia.",IF(G398=0,"Acquistato e mai scaricato nel periodo. ","")&amp;IF(AND(G398&gt;0,H398&lt;&gt;0),"Quantita acquistata diversa da quantita scaricata. ","")&amp;IF(AND(G398&gt;0,P398&lt;=N398),"Almeno una vendita a prezzo pari o inferiore al costo di acquisto (confronta col. N con col. P). ",""))</f>
        <v>Acquistato e mai scaricato nel periodo. </v>
      </c>
      <c r="V398" s="5"/>
    </row>
    <row r="399" customFormat="false" ht="15" hidden="false" customHeight="false" outlineLevel="0" collapsed="false">
      <c r="A399" s="8" t="s">
        <v>1449</v>
      </c>
      <c r="B399" s="8" t="s">
        <v>1450</v>
      </c>
      <c r="C399" s="8"/>
      <c r="D399" s="5" t="s">
        <v>1451</v>
      </c>
      <c r="E399" s="8" t="s">
        <v>973</v>
      </c>
      <c r="F399" s="9" t="n">
        <v>1</v>
      </c>
      <c r="G399" s="9" t="n">
        <v>0</v>
      </c>
      <c r="H399" s="9" t="n">
        <f aca="false">F399-G399</f>
        <v>1</v>
      </c>
      <c r="I399" s="9" t="n">
        <f aca="false">MAX(H399,0)</f>
        <v>1</v>
      </c>
      <c r="J399" s="10" t="n">
        <v>18.14</v>
      </c>
      <c r="K399" s="10" t="n">
        <v>0</v>
      </c>
      <c r="L399" s="11" t="n">
        <f aca="false">IFERROR(J399/F399,"")</f>
        <v>18.14</v>
      </c>
      <c r="M399" s="11" t="n">
        <v>18.14</v>
      </c>
      <c r="N399" s="11" t="n">
        <v>18.14</v>
      </c>
      <c r="O399" s="11" t="str">
        <f aca="false">IFERROR(K399/G399,"")</f>
        <v/>
      </c>
      <c r="P399" s="11"/>
      <c r="Q399" s="11"/>
      <c r="R399" s="12" t="str">
        <f aca="false">IF(F399=0,"NON VALUTABILE",IF(H399=0,"OK","ANOMALIA"))</f>
        <v>ANOMALIA</v>
      </c>
      <c r="S399" s="12" t="str">
        <f aca="false">IF(OR(F399=0,G399=0),"NON VALUTABILE",IF(P399&lt;=N399,"ANOMALIA","OK"))</f>
        <v>NON VALUTABILE</v>
      </c>
      <c r="T399" s="12" t="str">
        <f aca="false">IF(F399=0,"NON VALUTABILE",IF(OR(R399="ANOMALIA",S399="ANOMALIA"),"ANOMALIA","OK"))</f>
        <v>ANOMALIA</v>
      </c>
      <c r="U399" s="5" t="str">
        <f aca="false">IF(F399=0,"Scaricato ma non presente in questa fattura: puo venire da giacenza pregressa o da altro fornitore. Non conteggiato come anomalia.",IF(G399=0,"Acquistato e mai scaricato nel periodo. ","")&amp;IF(AND(G399&gt;0,H399&lt;&gt;0),"Quantita acquistata diversa da quantita scaricata. ","")&amp;IF(AND(G399&gt;0,P399&lt;=N399),"Almeno una vendita a prezzo pari o inferiore al costo di acquisto (confronta col. N con col. P). ",""))</f>
        <v>Acquistato e mai scaricato nel periodo. </v>
      </c>
      <c r="V399" s="5"/>
    </row>
    <row r="400" customFormat="false" ht="15" hidden="false" customHeight="false" outlineLevel="0" collapsed="false">
      <c r="A400" s="8" t="s">
        <v>1452</v>
      </c>
      <c r="B400" s="8" t="s">
        <v>1453</v>
      </c>
      <c r="C400" s="8"/>
      <c r="D400" s="5" t="s">
        <v>1454</v>
      </c>
      <c r="E400" s="8" t="s">
        <v>973</v>
      </c>
      <c r="F400" s="9" t="n">
        <v>1</v>
      </c>
      <c r="G400" s="9" t="n">
        <v>0</v>
      </c>
      <c r="H400" s="9" t="n">
        <f aca="false">F400-G400</f>
        <v>1</v>
      </c>
      <c r="I400" s="9" t="n">
        <f aca="false">MAX(H400,0)</f>
        <v>1</v>
      </c>
      <c r="J400" s="10" t="n">
        <v>7</v>
      </c>
      <c r="K400" s="10" t="n">
        <v>0</v>
      </c>
      <c r="L400" s="11" t="n">
        <f aca="false">IFERROR(J400/F400,"")</f>
        <v>7</v>
      </c>
      <c r="M400" s="11" t="n">
        <v>7</v>
      </c>
      <c r="N400" s="11" t="n">
        <v>7</v>
      </c>
      <c r="O400" s="11" t="str">
        <f aca="false">IFERROR(K400/G400,"")</f>
        <v/>
      </c>
      <c r="P400" s="11"/>
      <c r="Q400" s="11"/>
      <c r="R400" s="12" t="str">
        <f aca="false">IF(F400=0,"NON VALUTABILE",IF(H400=0,"OK","ANOMALIA"))</f>
        <v>ANOMALIA</v>
      </c>
      <c r="S400" s="12" t="str">
        <f aca="false">IF(OR(F400=0,G400=0),"NON VALUTABILE",IF(P400&lt;=N400,"ANOMALIA","OK"))</f>
        <v>NON VALUTABILE</v>
      </c>
      <c r="T400" s="12" t="str">
        <f aca="false">IF(F400=0,"NON VALUTABILE",IF(OR(R400="ANOMALIA",S400="ANOMALIA"),"ANOMALIA","OK"))</f>
        <v>ANOMALIA</v>
      </c>
      <c r="U400" s="5" t="str">
        <f aca="false">IF(F400=0,"Scaricato ma non presente in questa fattura: puo venire da giacenza pregressa o da altro fornitore. Non conteggiato come anomalia.",IF(G400=0,"Acquistato e mai scaricato nel periodo. ","")&amp;IF(AND(G400&gt;0,H400&lt;&gt;0),"Quantita acquistata diversa da quantita scaricata. ","")&amp;IF(AND(G400&gt;0,P400&lt;=N400),"Almeno una vendita a prezzo pari o inferiore al costo di acquisto (confronta col. N con col. P). ",""))</f>
        <v>Acquistato e mai scaricato nel periodo. </v>
      </c>
      <c r="V400" s="5"/>
    </row>
    <row r="401" customFormat="false" ht="15" hidden="false" customHeight="false" outlineLevel="0" collapsed="false">
      <c r="A401" s="8" t="s">
        <v>1455</v>
      </c>
      <c r="B401" s="8" t="s">
        <v>1456</v>
      </c>
      <c r="C401" s="8"/>
      <c r="D401" s="5" t="s">
        <v>1457</v>
      </c>
      <c r="E401" s="8" t="s">
        <v>973</v>
      </c>
      <c r="F401" s="9" t="n">
        <v>4</v>
      </c>
      <c r="G401" s="9" t="n">
        <v>0</v>
      </c>
      <c r="H401" s="9" t="n">
        <f aca="false">F401-G401</f>
        <v>4</v>
      </c>
      <c r="I401" s="9" t="n">
        <f aca="false">MAX(H401,0)</f>
        <v>4</v>
      </c>
      <c r="J401" s="10" t="n">
        <v>74.8</v>
      </c>
      <c r="K401" s="10" t="n">
        <v>0</v>
      </c>
      <c r="L401" s="11" t="n">
        <f aca="false">IFERROR(J401/F401,"")</f>
        <v>18.7</v>
      </c>
      <c r="M401" s="11" t="n">
        <v>18.7</v>
      </c>
      <c r="N401" s="11" t="n">
        <v>18.7</v>
      </c>
      <c r="O401" s="11" t="str">
        <f aca="false">IFERROR(K401/G401,"")</f>
        <v/>
      </c>
      <c r="P401" s="11"/>
      <c r="Q401" s="11"/>
      <c r="R401" s="12" t="str">
        <f aca="false">IF(F401=0,"NON VALUTABILE",IF(H401=0,"OK","ANOMALIA"))</f>
        <v>ANOMALIA</v>
      </c>
      <c r="S401" s="12" t="str">
        <f aca="false">IF(OR(F401=0,G401=0),"NON VALUTABILE",IF(P401&lt;=N401,"ANOMALIA","OK"))</f>
        <v>NON VALUTABILE</v>
      </c>
      <c r="T401" s="12" t="str">
        <f aca="false">IF(F401=0,"NON VALUTABILE",IF(OR(R401="ANOMALIA",S401="ANOMALIA"),"ANOMALIA","OK"))</f>
        <v>ANOMALIA</v>
      </c>
      <c r="U401" s="5" t="str">
        <f aca="false">IF(F401=0,"Scaricato ma non presente in questa fattura: puo venire da giacenza pregressa o da altro fornitore. Non conteggiato come anomalia.",IF(G401=0,"Acquistato e mai scaricato nel periodo. ","")&amp;IF(AND(G401&gt;0,H401&lt;&gt;0),"Quantita acquistata diversa da quantita scaricata. ","")&amp;IF(AND(G401&gt;0,P401&lt;=N401),"Almeno una vendita a prezzo pari o inferiore al costo di acquisto (confronta col. N con col. P). ",""))</f>
        <v>Acquistato e mai scaricato nel periodo. </v>
      </c>
      <c r="V401" s="5"/>
    </row>
    <row r="402" customFormat="false" ht="15" hidden="false" customHeight="false" outlineLevel="0" collapsed="false">
      <c r="A402" s="8" t="s">
        <v>1458</v>
      </c>
      <c r="B402" s="8" t="s">
        <v>1459</v>
      </c>
      <c r="C402" s="8"/>
      <c r="D402" s="5" t="s">
        <v>1460</v>
      </c>
      <c r="E402" s="8" t="s">
        <v>973</v>
      </c>
      <c r="F402" s="9" t="n">
        <v>4</v>
      </c>
      <c r="G402" s="9" t="n">
        <v>0</v>
      </c>
      <c r="H402" s="9" t="n">
        <f aca="false">F402-G402</f>
        <v>4</v>
      </c>
      <c r="I402" s="9" t="n">
        <f aca="false">MAX(H402,0)</f>
        <v>4</v>
      </c>
      <c r="J402" s="10" t="n">
        <v>16.42</v>
      </c>
      <c r="K402" s="10" t="n">
        <v>0</v>
      </c>
      <c r="L402" s="11" t="n">
        <f aca="false">IFERROR(J402/F402,"")</f>
        <v>4.105</v>
      </c>
      <c r="M402" s="11" t="n">
        <v>4.105</v>
      </c>
      <c r="N402" s="11" t="n">
        <v>4.105</v>
      </c>
      <c r="O402" s="11" t="str">
        <f aca="false">IFERROR(K402/G402,"")</f>
        <v/>
      </c>
      <c r="P402" s="11"/>
      <c r="Q402" s="11"/>
      <c r="R402" s="12" t="str">
        <f aca="false">IF(F402=0,"NON VALUTABILE",IF(H402=0,"OK","ANOMALIA"))</f>
        <v>ANOMALIA</v>
      </c>
      <c r="S402" s="12" t="str">
        <f aca="false">IF(OR(F402=0,G402=0),"NON VALUTABILE",IF(P402&lt;=N402,"ANOMALIA","OK"))</f>
        <v>NON VALUTABILE</v>
      </c>
      <c r="T402" s="12" t="str">
        <f aca="false">IF(F402=0,"NON VALUTABILE",IF(OR(R402="ANOMALIA",S402="ANOMALIA"),"ANOMALIA","OK"))</f>
        <v>ANOMALIA</v>
      </c>
      <c r="U402" s="5" t="str">
        <f aca="false">IF(F402=0,"Scaricato ma non presente in questa fattura: puo venire da giacenza pregressa o da altro fornitore. Non conteggiato come anomalia.",IF(G402=0,"Acquistato e mai scaricato nel periodo. ","")&amp;IF(AND(G402&gt;0,H402&lt;&gt;0),"Quantita acquistata diversa da quantita scaricata. ","")&amp;IF(AND(G402&gt;0,P402&lt;=N402),"Almeno una vendita a prezzo pari o inferiore al costo di acquisto (confronta col. N con col. P). ",""))</f>
        <v>Acquistato e mai scaricato nel periodo. </v>
      </c>
      <c r="V402" s="5"/>
    </row>
    <row r="403" customFormat="false" ht="15" hidden="false" customHeight="false" outlineLevel="0" collapsed="false">
      <c r="A403" s="8" t="s">
        <v>1461</v>
      </c>
      <c r="B403" s="8" t="s">
        <v>1462</v>
      </c>
      <c r="C403" s="8"/>
      <c r="D403" s="5" t="s">
        <v>1463</v>
      </c>
      <c r="E403" s="8" t="s">
        <v>973</v>
      </c>
      <c r="F403" s="9" t="n">
        <v>5</v>
      </c>
      <c r="G403" s="9" t="n">
        <v>0</v>
      </c>
      <c r="H403" s="9" t="n">
        <f aca="false">F403-G403</f>
        <v>5</v>
      </c>
      <c r="I403" s="9" t="n">
        <f aca="false">MAX(H403,0)</f>
        <v>5</v>
      </c>
      <c r="J403" s="10" t="n">
        <v>14.81</v>
      </c>
      <c r="K403" s="10" t="n">
        <v>0</v>
      </c>
      <c r="L403" s="11" t="n">
        <f aca="false">IFERROR(J403/F403,"")</f>
        <v>2.962</v>
      </c>
      <c r="M403" s="11" t="n">
        <v>2.962</v>
      </c>
      <c r="N403" s="11" t="n">
        <v>2.962</v>
      </c>
      <c r="O403" s="11" t="str">
        <f aca="false">IFERROR(K403/G403,"")</f>
        <v/>
      </c>
      <c r="P403" s="11"/>
      <c r="Q403" s="11"/>
      <c r="R403" s="12" t="str">
        <f aca="false">IF(F403=0,"NON VALUTABILE",IF(H403=0,"OK","ANOMALIA"))</f>
        <v>ANOMALIA</v>
      </c>
      <c r="S403" s="12" t="str">
        <f aca="false">IF(OR(F403=0,G403=0),"NON VALUTABILE",IF(P403&lt;=N403,"ANOMALIA","OK"))</f>
        <v>NON VALUTABILE</v>
      </c>
      <c r="T403" s="12" t="str">
        <f aca="false">IF(F403=0,"NON VALUTABILE",IF(OR(R403="ANOMALIA",S403="ANOMALIA"),"ANOMALIA","OK"))</f>
        <v>ANOMALIA</v>
      </c>
      <c r="U403" s="5" t="str">
        <f aca="false">IF(F403=0,"Scaricato ma non presente in questa fattura: puo venire da giacenza pregressa o da altro fornitore. Non conteggiato come anomalia.",IF(G403=0,"Acquistato e mai scaricato nel periodo. ","")&amp;IF(AND(G403&gt;0,H403&lt;&gt;0),"Quantita acquistata diversa da quantita scaricata. ","")&amp;IF(AND(G403&gt;0,P403&lt;=N403),"Almeno una vendita a prezzo pari o inferiore al costo di acquisto (confronta col. N con col. P). ",""))</f>
        <v>Acquistato e mai scaricato nel periodo. </v>
      </c>
      <c r="V403" s="5"/>
    </row>
    <row r="404" customFormat="false" ht="15" hidden="false" customHeight="false" outlineLevel="0" collapsed="false">
      <c r="A404" s="8" t="s">
        <v>1464</v>
      </c>
      <c r="B404" s="8" t="s">
        <v>1465</v>
      </c>
      <c r="C404" s="8"/>
      <c r="D404" s="5" t="s">
        <v>1466</v>
      </c>
      <c r="E404" s="8" t="s">
        <v>973</v>
      </c>
      <c r="F404" s="9" t="n">
        <v>3</v>
      </c>
      <c r="G404" s="9" t="n">
        <v>0</v>
      </c>
      <c r="H404" s="9" t="n">
        <f aca="false">F404-G404</f>
        <v>3</v>
      </c>
      <c r="I404" s="9" t="n">
        <f aca="false">MAX(H404,0)</f>
        <v>3</v>
      </c>
      <c r="J404" s="10" t="n">
        <v>11.5</v>
      </c>
      <c r="K404" s="10" t="n">
        <v>0</v>
      </c>
      <c r="L404" s="11" t="n">
        <f aca="false">IFERROR(J404/F404,"")</f>
        <v>3.83333333333333</v>
      </c>
      <c r="M404" s="11" t="n">
        <v>3.83333333333333</v>
      </c>
      <c r="N404" s="11" t="n">
        <v>3.83333333333333</v>
      </c>
      <c r="O404" s="11" t="str">
        <f aca="false">IFERROR(K404/G404,"")</f>
        <v/>
      </c>
      <c r="P404" s="11"/>
      <c r="Q404" s="11"/>
      <c r="R404" s="12" t="str">
        <f aca="false">IF(F404=0,"NON VALUTABILE",IF(H404=0,"OK","ANOMALIA"))</f>
        <v>ANOMALIA</v>
      </c>
      <c r="S404" s="12" t="str">
        <f aca="false">IF(OR(F404=0,G404=0),"NON VALUTABILE",IF(P404&lt;=N404,"ANOMALIA","OK"))</f>
        <v>NON VALUTABILE</v>
      </c>
      <c r="T404" s="12" t="str">
        <f aca="false">IF(F404=0,"NON VALUTABILE",IF(OR(R404="ANOMALIA",S404="ANOMALIA"),"ANOMALIA","OK"))</f>
        <v>ANOMALIA</v>
      </c>
      <c r="U404" s="5" t="str">
        <f aca="false">IF(F404=0,"Scaricato ma non presente in questa fattura: puo venire da giacenza pregressa o da altro fornitore. Non conteggiato come anomalia.",IF(G404=0,"Acquistato e mai scaricato nel periodo. ","")&amp;IF(AND(G404&gt;0,H404&lt;&gt;0),"Quantita acquistata diversa da quantita scaricata. ","")&amp;IF(AND(G404&gt;0,P404&lt;=N404),"Almeno una vendita a prezzo pari o inferiore al costo di acquisto (confronta col. N con col. P). ",""))</f>
        <v>Acquistato e mai scaricato nel periodo. </v>
      </c>
      <c r="V404" s="5"/>
    </row>
    <row r="405" customFormat="false" ht="15" hidden="false" customHeight="false" outlineLevel="0" collapsed="false">
      <c r="A405" s="8" t="s">
        <v>1467</v>
      </c>
      <c r="B405" s="8" t="s">
        <v>1468</v>
      </c>
      <c r="C405" s="8"/>
      <c r="D405" s="5" t="s">
        <v>1469</v>
      </c>
      <c r="E405" s="8" t="s">
        <v>973</v>
      </c>
      <c r="F405" s="9" t="n">
        <v>4</v>
      </c>
      <c r="G405" s="9" t="n">
        <v>0</v>
      </c>
      <c r="H405" s="9" t="n">
        <f aca="false">F405-G405</f>
        <v>4</v>
      </c>
      <c r="I405" s="9" t="n">
        <f aca="false">MAX(H405,0)</f>
        <v>4</v>
      </c>
      <c r="J405" s="10" t="n">
        <v>48.8</v>
      </c>
      <c r="K405" s="10" t="n">
        <v>0</v>
      </c>
      <c r="L405" s="11" t="n">
        <f aca="false">IFERROR(J405/F405,"")</f>
        <v>12.2</v>
      </c>
      <c r="M405" s="11" t="n">
        <v>12.2</v>
      </c>
      <c r="N405" s="11" t="n">
        <v>12.2</v>
      </c>
      <c r="O405" s="11" t="str">
        <f aca="false">IFERROR(K405/G405,"")</f>
        <v/>
      </c>
      <c r="P405" s="11"/>
      <c r="Q405" s="11"/>
      <c r="R405" s="12" t="str">
        <f aca="false">IF(F405=0,"NON VALUTABILE",IF(H405=0,"OK","ANOMALIA"))</f>
        <v>ANOMALIA</v>
      </c>
      <c r="S405" s="12" t="str">
        <f aca="false">IF(OR(F405=0,G405=0),"NON VALUTABILE",IF(P405&lt;=N405,"ANOMALIA","OK"))</f>
        <v>NON VALUTABILE</v>
      </c>
      <c r="T405" s="12" t="str">
        <f aca="false">IF(F405=0,"NON VALUTABILE",IF(OR(R405="ANOMALIA",S405="ANOMALIA"),"ANOMALIA","OK"))</f>
        <v>ANOMALIA</v>
      </c>
      <c r="U405" s="5" t="str">
        <f aca="false">IF(F405=0,"Scaricato ma non presente in questa fattura: puo venire da giacenza pregressa o da altro fornitore. Non conteggiato come anomalia.",IF(G405=0,"Acquistato e mai scaricato nel periodo. ","")&amp;IF(AND(G405&gt;0,H405&lt;&gt;0),"Quantita acquistata diversa da quantita scaricata. ","")&amp;IF(AND(G405&gt;0,P405&lt;=N405),"Almeno una vendita a prezzo pari o inferiore al costo di acquisto (confronta col. N con col. P). ",""))</f>
        <v>Acquistato e mai scaricato nel periodo. </v>
      </c>
      <c r="V405" s="5"/>
    </row>
    <row r="406" customFormat="false" ht="15" hidden="false" customHeight="false" outlineLevel="0" collapsed="false">
      <c r="A406" s="8" t="s">
        <v>1470</v>
      </c>
      <c r="B406" s="8" t="s">
        <v>1471</v>
      </c>
      <c r="C406" s="8"/>
      <c r="D406" s="5" t="s">
        <v>1472</v>
      </c>
      <c r="E406" s="8" t="s">
        <v>973</v>
      </c>
      <c r="F406" s="9" t="n">
        <v>3</v>
      </c>
      <c r="G406" s="9" t="n">
        <v>0</v>
      </c>
      <c r="H406" s="9" t="n">
        <f aca="false">F406-G406</f>
        <v>3</v>
      </c>
      <c r="I406" s="9" t="n">
        <f aca="false">MAX(H406,0)</f>
        <v>3</v>
      </c>
      <c r="J406" s="10" t="n">
        <v>29.71</v>
      </c>
      <c r="K406" s="10" t="n">
        <v>0</v>
      </c>
      <c r="L406" s="11" t="n">
        <f aca="false">IFERROR(J406/F406,"")</f>
        <v>9.90333333333333</v>
      </c>
      <c r="M406" s="11" t="n">
        <v>9.90333333333333</v>
      </c>
      <c r="N406" s="11" t="n">
        <v>9.90333333333333</v>
      </c>
      <c r="O406" s="11" t="str">
        <f aca="false">IFERROR(K406/G406,"")</f>
        <v/>
      </c>
      <c r="P406" s="11"/>
      <c r="Q406" s="11"/>
      <c r="R406" s="12" t="str">
        <f aca="false">IF(F406=0,"NON VALUTABILE",IF(H406=0,"OK","ANOMALIA"))</f>
        <v>ANOMALIA</v>
      </c>
      <c r="S406" s="12" t="str">
        <f aca="false">IF(OR(F406=0,G406=0),"NON VALUTABILE",IF(P406&lt;=N406,"ANOMALIA","OK"))</f>
        <v>NON VALUTABILE</v>
      </c>
      <c r="T406" s="12" t="str">
        <f aca="false">IF(F406=0,"NON VALUTABILE",IF(OR(R406="ANOMALIA",S406="ANOMALIA"),"ANOMALIA","OK"))</f>
        <v>ANOMALIA</v>
      </c>
      <c r="U406" s="5" t="str">
        <f aca="false">IF(F406=0,"Scaricato ma non presente in questa fattura: puo venire da giacenza pregressa o da altro fornitore. Non conteggiato come anomalia.",IF(G406=0,"Acquistato e mai scaricato nel periodo. ","")&amp;IF(AND(G406&gt;0,H406&lt;&gt;0),"Quantita acquistata diversa da quantita scaricata. ","")&amp;IF(AND(G406&gt;0,P406&lt;=N406),"Almeno una vendita a prezzo pari o inferiore al costo di acquisto (confronta col. N con col. P). ",""))</f>
        <v>Acquistato e mai scaricato nel periodo. </v>
      </c>
      <c r="V406" s="5"/>
    </row>
    <row r="407" customFormat="false" ht="15" hidden="false" customHeight="false" outlineLevel="0" collapsed="false">
      <c r="A407" s="8" t="s">
        <v>1473</v>
      </c>
      <c r="B407" s="8" t="s">
        <v>1474</v>
      </c>
      <c r="C407" s="8"/>
      <c r="D407" s="5" t="s">
        <v>1475</v>
      </c>
      <c r="E407" s="8" t="s">
        <v>973</v>
      </c>
      <c r="F407" s="9" t="n">
        <v>3</v>
      </c>
      <c r="G407" s="9" t="n">
        <v>0</v>
      </c>
      <c r="H407" s="9" t="n">
        <f aca="false">F407-G407</f>
        <v>3</v>
      </c>
      <c r="I407" s="9" t="n">
        <f aca="false">MAX(H407,0)</f>
        <v>3</v>
      </c>
      <c r="J407" s="10" t="n">
        <v>40.45</v>
      </c>
      <c r="K407" s="10" t="n">
        <v>0</v>
      </c>
      <c r="L407" s="11" t="n">
        <f aca="false">IFERROR(J407/F407,"")</f>
        <v>13.4833333333333</v>
      </c>
      <c r="M407" s="11" t="n">
        <v>13.4833333333333</v>
      </c>
      <c r="N407" s="11" t="n">
        <v>13.4833333333333</v>
      </c>
      <c r="O407" s="11" t="str">
        <f aca="false">IFERROR(K407/G407,"")</f>
        <v/>
      </c>
      <c r="P407" s="11"/>
      <c r="Q407" s="11"/>
      <c r="R407" s="12" t="str">
        <f aca="false">IF(F407=0,"NON VALUTABILE",IF(H407=0,"OK","ANOMALIA"))</f>
        <v>ANOMALIA</v>
      </c>
      <c r="S407" s="12" t="str">
        <f aca="false">IF(OR(F407=0,G407=0),"NON VALUTABILE",IF(P407&lt;=N407,"ANOMALIA","OK"))</f>
        <v>NON VALUTABILE</v>
      </c>
      <c r="T407" s="12" t="str">
        <f aca="false">IF(F407=0,"NON VALUTABILE",IF(OR(R407="ANOMALIA",S407="ANOMALIA"),"ANOMALIA","OK"))</f>
        <v>ANOMALIA</v>
      </c>
      <c r="U407" s="5" t="str">
        <f aca="false">IF(F407=0,"Scaricato ma non presente in questa fattura: puo venire da giacenza pregressa o da altro fornitore. Non conteggiato come anomalia.",IF(G407=0,"Acquistato e mai scaricato nel periodo. ","")&amp;IF(AND(G407&gt;0,H407&lt;&gt;0),"Quantita acquistata diversa da quantita scaricata. ","")&amp;IF(AND(G407&gt;0,P407&lt;=N407),"Almeno una vendita a prezzo pari o inferiore al costo di acquisto (confronta col. N con col. P). ",""))</f>
        <v>Acquistato e mai scaricato nel periodo. </v>
      </c>
      <c r="V407" s="5"/>
    </row>
    <row r="408" customFormat="false" ht="15" hidden="false" customHeight="false" outlineLevel="0" collapsed="false">
      <c r="A408" s="8" t="s">
        <v>1476</v>
      </c>
      <c r="B408" s="8" t="s">
        <v>1477</v>
      </c>
      <c r="C408" s="8"/>
      <c r="D408" s="5" t="s">
        <v>1478</v>
      </c>
      <c r="E408" s="8" t="s">
        <v>973</v>
      </c>
      <c r="F408" s="9" t="n">
        <v>4</v>
      </c>
      <c r="G408" s="9" t="n">
        <v>0</v>
      </c>
      <c r="H408" s="9" t="n">
        <f aca="false">F408-G408</f>
        <v>4</v>
      </c>
      <c r="I408" s="9" t="n">
        <f aca="false">MAX(H408,0)</f>
        <v>4</v>
      </c>
      <c r="J408" s="10" t="n">
        <v>38.64</v>
      </c>
      <c r="K408" s="10" t="n">
        <v>0</v>
      </c>
      <c r="L408" s="11" t="n">
        <f aca="false">IFERROR(J408/F408,"")</f>
        <v>9.66</v>
      </c>
      <c r="M408" s="11" t="n">
        <v>9.66</v>
      </c>
      <c r="N408" s="11" t="n">
        <v>9.66</v>
      </c>
      <c r="O408" s="11" t="str">
        <f aca="false">IFERROR(K408/G408,"")</f>
        <v/>
      </c>
      <c r="P408" s="11"/>
      <c r="Q408" s="11"/>
      <c r="R408" s="12" t="str">
        <f aca="false">IF(F408=0,"NON VALUTABILE",IF(H408=0,"OK","ANOMALIA"))</f>
        <v>ANOMALIA</v>
      </c>
      <c r="S408" s="12" t="str">
        <f aca="false">IF(OR(F408=0,G408=0),"NON VALUTABILE",IF(P408&lt;=N408,"ANOMALIA","OK"))</f>
        <v>NON VALUTABILE</v>
      </c>
      <c r="T408" s="12" t="str">
        <f aca="false">IF(F408=0,"NON VALUTABILE",IF(OR(R408="ANOMALIA",S408="ANOMALIA"),"ANOMALIA","OK"))</f>
        <v>ANOMALIA</v>
      </c>
      <c r="U408" s="5" t="str">
        <f aca="false">IF(F408=0,"Scaricato ma non presente in questa fattura: puo venire da giacenza pregressa o da altro fornitore. Non conteggiato come anomalia.",IF(G408=0,"Acquistato e mai scaricato nel periodo. ","")&amp;IF(AND(G408&gt;0,H408&lt;&gt;0),"Quantita acquistata diversa da quantita scaricata. ","")&amp;IF(AND(G408&gt;0,P408&lt;=N408),"Almeno una vendita a prezzo pari o inferiore al costo di acquisto (confronta col. N con col. P). ",""))</f>
        <v>Acquistato e mai scaricato nel periodo. </v>
      </c>
      <c r="V408" s="5"/>
    </row>
    <row r="409" customFormat="false" ht="23.85" hidden="false" customHeight="false" outlineLevel="0" collapsed="false">
      <c r="A409" s="8" t="s">
        <v>1479</v>
      </c>
      <c r="B409" s="8" t="s">
        <v>1480</v>
      </c>
      <c r="C409" s="8"/>
      <c r="D409" s="5" t="s">
        <v>1481</v>
      </c>
      <c r="E409" s="8" t="s">
        <v>973</v>
      </c>
      <c r="F409" s="9" t="n">
        <v>30</v>
      </c>
      <c r="G409" s="9" t="n">
        <v>0</v>
      </c>
      <c r="H409" s="9" t="n">
        <f aca="false">F409-G409</f>
        <v>30</v>
      </c>
      <c r="I409" s="9" t="n">
        <f aca="false">MAX(H409,0)</f>
        <v>30</v>
      </c>
      <c r="J409" s="10" t="n">
        <v>9.14</v>
      </c>
      <c r="K409" s="10" t="n">
        <v>0</v>
      </c>
      <c r="L409" s="11" t="n">
        <f aca="false">IFERROR(J409/F409,"")</f>
        <v>0.304666666666667</v>
      </c>
      <c r="M409" s="11" t="n">
        <v>0.304666666666667</v>
      </c>
      <c r="N409" s="11" t="n">
        <v>0.304666666666667</v>
      </c>
      <c r="O409" s="11" t="str">
        <f aca="false">IFERROR(K409/G409,"")</f>
        <v/>
      </c>
      <c r="P409" s="11"/>
      <c r="Q409" s="11"/>
      <c r="R409" s="12" t="str">
        <f aca="false">IF(F409=0,"NON VALUTABILE",IF(H409=0,"OK","ANOMALIA"))</f>
        <v>ANOMALIA</v>
      </c>
      <c r="S409" s="12" t="str">
        <f aca="false">IF(OR(F409=0,G409=0),"NON VALUTABILE",IF(P409&lt;=N409,"ANOMALIA","OK"))</f>
        <v>NON VALUTABILE</v>
      </c>
      <c r="T409" s="12" t="str">
        <f aca="false">IF(F409=0,"NON VALUTABILE",IF(OR(R409="ANOMALIA",S409="ANOMALIA"),"ANOMALIA","OK"))</f>
        <v>ANOMALIA</v>
      </c>
      <c r="U409" s="5" t="str">
        <f aca="false">IF(F409=0,"Scaricato ma non presente in questa fattura: puo venire da giacenza pregressa o da altro fornitore. Non conteggiato come anomalia.",IF(G409=0,"Acquistato e mai scaricato nel periodo. ","")&amp;IF(AND(G409&gt;0,H409&lt;&gt;0),"Quantita acquistata diversa da quantita scaricata. ","")&amp;IF(AND(G409&gt;0,P409&lt;=N409),"Almeno una vendita a prezzo pari o inferiore al costo di acquisto (confronta col. N con col. P). ",""))</f>
        <v>Acquistato e mai scaricato nel periodo. </v>
      </c>
      <c r="V409" s="5"/>
    </row>
    <row r="410" customFormat="false" ht="15" hidden="false" customHeight="false" outlineLevel="0" collapsed="false">
      <c r="A410" s="8" t="s">
        <v>1482</v>
      </c>
      <c r="B410" s="8" t="s">
        <v>1483</v>
      </c>
      <c r="C410" s="8"/>
      <c r="D410" s="5" t="s">
        <v>1484</v>
      </c>
      <c r="E410" s="8" t="s">
        <v>973</v>
      </c>
      <c r="F410" s="9" t="n">
        <v>1</v>
      </c>
      <c r="G410" s="9" t="n">
        <v>0</v>
      </c>
      <c r="H410" s="9" t="n">
        <f aca="false">F410-G410</f>
        <v>1</v>
      </c>
      <c r="I410" s="9" t="n">
        <f aca="false">MAX(H410,0)</f>
        <v>1</v>
      </c>
      <c r="J410" s="10" t="n">
        <v>38.63</v>
      </c>
      <c r="K410" s="10" t="n">
        <v>0</v>
      </c>
      <c r="L410" s="11" t="n">
        <f aca="false">IFERROR(J410/F410,"")</f>
        <v>38.63</v>
      </c>
      <c r="M410" s="11" t="n">
        <v>38.63</v>
      </c>
      <c r="N410" s="11" t="n">
        <v>38.63</v>
      </c>
      <c r="O410" s="11" t="str">
        <f aca="false">IFERROR(K410/G410,"")</f>
        <v/>
      </c>
      <c r="P410" s="11"/>
      <c r="Q410" s="11"/>
      <c r="R410" s="12" t="str">
        <f aca="false">IF(F410=0,"NON VALUTABILE",IF(H410=0,"OK","ANOMALIA"))</f>
        <v>ANOMALIA</v>
      </c>
      <c r="S410" s="12" t="str">
        <f aca="false">IF(OR(F410=0,G410=0),"NON VALUTABILE",IF(P410&lt;=N410,"ANOMALIA","OK"))</f>
        <v>NON VALUTABILE</v>
      </c>
      <c r="T410" s="12" t="str">
        <f aca="false">IF(F410=0,"NON VALUTABILE",IF(OR(R410="ANOMALIA",S410="ANOMALIA"),"ANOMALIA","OK"))</f>
        <v>ANOMALIA</v>
      </c>
      <c r="U410" s="5" t="str">
        <f aca="false">IF(F410=0,"Scaricato ma non presente in questa fattura: puo venire da giacenza pregressa o da altro fornitore. Non conteggiato come anomalia.",IF(G410=0,"Acquistato e mai scaricato nel periodo. ","")&amp;IF(AND(G410&gt;0,H410&lt;&gt;0),"Quantita acquistata diversa da quantita scaricata. ","")&amp;IF(AND(G410&gt;0,P410&lt;=N410),"Almeno una vendita a prezzo pari o inferiore al costo di acquisto (confronta col. N con col. P). ",""))</f>
        <v>Acquistato e mai scaricato nel periodo. </v>
      </c>
      <c r="V410" s="5"/>
    </row>
    <row r="411" customFormat="false" ht="15" hidden="false" customHeight="false" outlineLevel="0" collapsed="false">
      <c r="A411" s="8" t="s">
        <v>1485</v>
      </c>
      <c r="B411" s="8" t="s">
        <v>1486</v>
      </c>
      <c r="C411" s="8"/>
      <c r="D411" s="5" t="s">
        <v>1487</v>
      </c>
      <c r="E411" s="8" t="s">
        <v>973</v>
      </c>
      <c r="F411" s="9" t="n">
        <v>1</v>
      </c>
      <c r="G411" s="9" t="n">
        <v>0</v>
      </c>
      <c r="H411" s="9" t="n">
        <f aca="false">F411-G411</f>
        <v>1</v>
      </c>
      <c r="I411" s="9" t="n">
        <f aca="false">MAX(H411,0)</f>
        <v>1</v>
      </c>
      <c r="J411" s="10" t="n">
        <v>13.51</v>
      </c>
      <c r="K411" s="10" t="n">
        <v>0</v>
      </c>
      <c r="L411" s="11" t="n">
        <f aca="false">IFERROR(J411/F411,"")</f>
        <v>13.51</v>
      </c>
      <c r="M411" s="11" t="n">
        <v>13.51</v>
      </c>
      <c r="N411" s="11" t="n">
        <v>13.51</v>
      </c>
      <c r="O411" s="11" t="str">
        <f aca="false">IFERROR(K411/G411,"")</f>
        <v/>
      </c>
      <c r="P411" s="11"/>
      <c r="Q411" s="11"/>
      <c r="R411" s="12" t="str">
        <f aca="false">IF(F411=0,"NON VALUTABILE",IF(H411=0,"OK","ANOMALIA"))</f>
        <v>ANOMALIA</v>
      </c>
      <c r="S411" s="12" t="str">
        <f aca="false">IF(OR(F411=0,G411=0),"NON VALUTABILE",IF(P411&lt;=N411,"ANOMALIA","OK"))</f>
        <v>NON VALUTABILE</v>
      </c>
      <c r="T411" s="12" t="str">
        <f aca="false">IF(F411=0,"NON VALUTABILE",IF(OR(R411="ANOMALIA",S411="ANOMALIA"),"ANOMALIA","OK"))</f>
        <v>ANOMALIA</v>
      </c>
      <c r="U411" s="5" t="str">
        <f aca="false">IF(F411=0,"Scaricato ma non presente in questa fattura: puo venire da giacenza pregressa o da altro fornitore. Non conteggiato come anomalia.",IF(G411=0,"Acquistato e mai scaricato nel periodo. ","")&amp;IF(AND(G411&gt;0,H411&lt;&gt;0),"Quantita acquistata diversa da quantita scaricata. ","")&amp;IF(AND(G411&gt;0,P411&lt;=N411),"Almeno una vendita a prezzo pari o inferiore al costo di acquisto (confronta col. N con col. P). ",""))</f>
        <v>Acquistato e mai scaricato nel periodo. </v>
      </c>
      <c r="V411" s="5"/>
    </row>
    <row r="412" customFormat="false" ht="15" hidden="false" customHeight="false" outlineLevel="0" collapsed="false">
      <c r="A412" s="8" t="s">
        <v>1488</v>
      </c>
      <c r="B412" s="8" t="s">
        <v>1489</v>
      </c>
      <c r="C412" s="8"/>
      <c r="D412" s="5" t="s">
        <v>1490</v>
      </c>
      <c r="E412" s="8" t="s">
        <v>973</v>
      </c>
      <c r="F412" s="9" t="n">
        <v>1</v>
      </c>
      <c r="G412" s="9" t="n">
        <v>0</v>
      </c>
      <c r="H412" s="9" t="n">
        <f aca="false">F412-G412</f>
        <v>1</v>
      </c>
      <c r="I412" s="9" t="n">
        <f aca="false">MAX(H412,0)</f>
        <v>1</v>
      </c>
      <c r="J412" s="10" t="n">
        <v>169.68</v>
      </c>
      <c r="K412" s="10" t="n">
        <v>0</v>
      </c>
      <c r="L412" s="11" t="n">
        <f aca="false">IFERROR(J412/F412,"")</f>
        <v>169.68</v>
      </c>
      <c r="M412" s="11" t="n">
        <v>169.68</v>
      </c>
      <c r="N412" s="11" t="n">
        <v>169.68</v>
      </c>
      <c r="O412" s="11" t="str">
        <f aca="false">IFERROR(K412/G412,"")</f>
        <v/>
      </c>
      <c r="P412" s="11"/>
      <c r="Q412" s="11"/>
      <c r="R412" s="12" t="str">
        <f aca="false">IF(F412=0,"NON VALUTABILE",IF(H412=0,"OK","ANOMALIA"))</f>
        <v>ANOMALIA</v>
      </c>
      <c r="S412" s="12" t="str">
        <f aca="false">IF(OR(F412=0,G412=0),"NON VALUTABILE",IF(P412&lt;=N412,"ANOMALIA","OK"))</f>
        <v>NON VALUTABILE</v>
      </c>
      <c r="T412" s="12" t="str">
        <f aca="false">IF(F412=0,"NON VALUTABILE",IF(OR(R412="ANOMALIA",S412="ANOMALIA"),"ANOMALIA","OK"))</f>
        <v>ANOMALIA</v>
      </c>
      <c r="U412" s="5" t="str">
        <f aca="false">IF(F412=0,"Scaricato ma non presente in questa fattura: puo venire da giacenza pregressa o da altro fornitore. Non conteggiato come anomalia.",IF(G412=0,"Acquistato e mai scaricato nel periodo. ","")&amp;IF(AND(G412&gt;0,H412&lt;&gt;0),"Quantita acquistata diversa da quantita scaricata. ","")&amp;IF(AND(G412&gt;0,P412&lt;=N412),"Almeno una vendita a prezzo pari o inferiore al costo di acquisto (confronta col. N con col. P). ",""))</f>
        <v>Acquistato e mai scaricato nel periodo. </v>
      </c>
      <c r="V412" s="5"/>
    </row>
    <row r="413" customFormat="false" ht="15" hidden="false" customHeight="false" outlineLevel="0" collapsed="false">
      <c r="A413" s="8" t="s">
        <v>1491</v>
      </c>
      <c r="B413" s="8" t="s">
        <v>1492</v>
      </c>
      <c r="C413" s="8"/>
      <c r="D413" s="5" t="s">
        <v>1493</v>
      </c>
      <c r="E413" s="8" t="s">
        <v>973</v>
      </c>
      <c r="F413" s="9" t="n">
        <v>1</v>
      </c>
      <c r="G413" s="9" t="n">
        <v>0</v>
      </c>
      <c r="H413" s="9" t="n">
        <f aca="false">F413-G413</f>
        <v>1</v>
      </c>
      <c r="I413" s="9" t="n">
        <f aca="false">MAX(H413,0)</f>
        <v>1</v>
      </c>
      <c r="J413" s="10" t="n">
        <v>138.07</v>
      </c>
      <c r="K413" s="10" t="n">
        <v>0</v>
      </c>
      <c r="L413" s="11" t="n">
        <f aca="false">IFERROR(J413/F413,"")</f>
        <v>138.07</v>
      </c>
      <c r="M413" s="11" t="n">
        <v>138.07</v>
      </c>
      <c r="N413" s="11" t="n">
        <v>138.07</v>
      </c>
      <c r="O413" s="11" t="str">
        <f aca="false">IFERROR(K413/G413,"")</f>
        <v/>
      </c>
      <c r="P413" s="11"/>
      <c r="Q413" s="11"/>
      <c r="R413" s="12" t="str">
        <f aca="false">IF(F413=0,"NON VALUTABILE",IF(H413=0,"OK","ANOMALIA"))</f>
        <v>ANOMALIA</v>
      </c>
      <c r="S413" s="12" t="str">
        <f aca="false">IF(OR(F413=0,G413=0),"NON VALUTABILE",IF(P413&lt;=N413,"ANOMALIA","OK"))</f>
        <v>NON VALUTABILE</v>
      </c>
      <c r="T413" s="12" t="str">
        <f aca="false">IF(F413=0,"NON VALUTABILE",IF(OR(R413="ANOMALIA",S413="ANOMALIA"),"ANOMALIA","OK"))</f>
        <v>ANOMALIA</v>
      </c>
      <c r="U413" s="5" t="str">
        <f aca="false">IF(F413=0,"Scaricato ma non presente in questa fattura: puo venire da giacenza pregressa o da altro fornitore. Non conteggiato come anomalia.",IF(G413=0,"Acquistato e mai scaricato nel periodo. ","")&amp;IF(AND(G413&gt;0,H413&lt;&gt;0),"Quantita acquistata diversa da quantita scaricata. ","")&amp;IF(AND(G413&gt;0,P413&lt;=N413),"Almeno una vendita a prezzo pari o inferiore al costo di acquisto (confronta col. N con col. P). ",""))</f>
        <v>Acquistato e mai scaricato nel periodo. </v>
      </c>
      <c r="V413" s="5"/>
    </row>
    <row r="414" customFormat="false" ht="15" hidden="false" customHeight="false" outlineLevel="0" collapsed="false">
      <c r="A414" s="8" t="s">
        <v>1494</v>
      </c>
      <c r="B414" s="8" t="s">
        <v>1495</v>
      </c>
      <c r="C414" s="8"/>
      <c r="D414" s="5" t="s">
        <v>1496</v>
      </c>
      <c r="E414" s="8" t="s">
        <v>973</v>
      </c>
      <c r="F414" s="9" t="n">
        <v>1</v>
      </c>
      <c r="G414" s="9" t="n">
        <v>0</v>
      </c>
      <c r="H414" s="9" t="n">
        <f aca="false">F414-G414</f>
        <v>1</v>
      </c>
      <c r="I414" s="9" t="n">
        <f aca="false">MAX(H414,0)</f>
        <v>1</v>
      </c>
      <c r="J414" s="10" t="n">
        <v>28.55</v>
      </c>
      <c r="K414" s="10" t="n">
        <v>0</v>
      </c>
      <c r="L414" s="11" t="n">
        <f aca="false">IFERROR(J414/F414,"")</f>
        <v>28.55</v>
      </c>
      <c r="M414" s="11" t="n">
        <v>28.55</v>
      </c>
      <c r="N414" s="11" t="n">
        <v>28.55</v>
      </c>
      <c r="O414" s="11" t="str">
        <f aca="false">IFERROR(K414/G414,"")</f>
        <v/>
      </c>
      <c r="P414" s="11"/>
      <c r="Q414" s="11"/>
      <c r="R414" s="12" t="str">
        <f aca="false">IF(F414=0,"NON VALUTABILE",IF(H414=0,"OK","ANOMALIA"))</f>
        <v>ANOMALIA</v>
      </c>
      <c r="S414" s="12" t="str">
        <f aca="false">IF(OR(F414=0,G414=0),"NON VALUTABILE",IF(P414&lt;=N414,"ANOMALIA","OK"))</f>
        <v>NON VALUTABILE</v>
      </c>
      <c r="T414" s="12" t="str">
        <f aca="false">IF(F414=0,"NON VALUTABILE",IF(OR(R414="ANOMALIA",S414="ANOMALIA"),"ANOMALIA","OK"))</f>
        <v>ANOMALIA</v>
      </c>
      <c r="U414" s="5" t="str">
        <f aca="false">IF(F414=0,"Scaricato ma non presente in questa fattura: puo venire da giacenza pregressa o da altro fornitore. Non conteggiato come anomalia.",IF(G414=0,"Acquistato e mai scaricato nel periodo. ","")&amp;IF(AND(G414&gt;0,H414&lt;&gt;0),"Quantita acquistata diversa da quantita scaricata. ","")&amp;IF(AND(G414&gt;0,P414&lt;=N414),"Almeno una vendita a prezzo pari o inferiore al costo di acquisto (confronta col. N con col. P). ",""))</f>
        <v>Acquistato e mai scaricato nel periodo. </v>
      </c>
      <c r="V414" s="5"/>
    </row>
    <row r="415" customFormat="false" ht="15" hidden="false" customHeight="false" outlineLevel="0" collapsed="false">
      <c r="A415" s="8" t="s">
        <v>1497</v>
      </c>
      <c r="B415" s="8" t="s">
        <v>1498</v>
      </c>
      <c r="C415" s="8"/>
      <c r="D415" s="5" t="s">
        <v>1499</v>
      </c>
      <c r="E415" s="8" t="s">
        <v>973</v>
      </c>
      <c r="F415" s="9" t="n">
        <v>1</v>
      </c>
      <c r="G415" s="9" t="n">
        <v>0</v>
      </c>
      <c r="H415" s="9" t="n">
        <f aca="false">F415-G415</f>
        <v>1</v>
      </c>
      <c r="I415" s="9" t="n">
        <f aca="false">MAX(H415,0)</f>
        <v>1</v>
      </c>
      <c r="J415" s="10" t="n">
        <v>40.91</v>
      </c>
      <c r="K415" s="10" t="n">
        <v>0</v>
      </c>
      <c r="L415" s="11" t="n">
        <f aca="false">IFERROR(J415/F415,"")</f>
        <v>40.91</v>
      </c>
      <c r="M415" s="11" t="n">
        <v>40.91</v>
      </c>
      <c r="N415" s="11" t="n">
        <v>40.91</v>
      </c>
      <c r="O415" s="11" t="str">
        <f aca="false">IFERROR(K415/G415,"")</f>
        <v/>
      </c>
      <c r="P415" s="11"/>
      <c r="Q415" s="11"/>
      <c r="R415" s="12" t="str">
        <f aca="false">IF(F415=0,"NON VALUTABILE",IF(H415=0,"OK","ANOMALIA"))</f>
        <v>ANOMALIA</v>
      </c>
      <c r="S415" s="12" t="str">
        <f aca="false">IF(OR(F415=0,G415=0),"NON VALUTABILE",IF(P415&lt;=N415,"ANOMALIA","OK"))</f>
        <v>NON VALUTABILE</v>
      </c>
      <c r="T415" s="12" t="str">
        <f aca="false">IF(F415=0,"NON VALUTABILE",IF(OR(R415="ANOMALIA",S415="ANOMALIA"),"ANOMALIA","OK"))</f>
        <v>ANOMALIA</v>
      </c>
      <c r="U415" s="5" t="str">
        <f aca="false">IF(F415=0,"Scaricato ma non presente in questa fattura: puo venire da giacenza pregressa o da altro fornitore. Non conteggiato come anomalia.",IF(G415=0,"Acquistato e mai scaricato nel periodo. ","")&amp;IF(AND(G415&gt;0,H415&lt;&gt;0),"Quantita acquistata diversa da quantita scaricata. ","")&amp;IF(AND(G415&gt;0,P415&lt;=N415),"Almeno una vendita a prezzo pari o inferiore al costo di acquisto (confronta col. N con col. P). ",""))</f>
        <v>Acquistato e mai scaricato nel periodo. </v>
      </c>
      <c r="V415" s="5"/>
    </row>
    <row r="416" customFormat="false" ht="15" hidden="false" customHeight="false" outlineLevel="0" collapsed="false">
      <c r="A416" s="8" t="s">
        <v>1500</v>
      </c>
      <c r="B416" s="8" t="s">
        <v>1501</v>
      </c>
      <c r="C416" s="8"/>
      <c r="D416" s="5" t="s">
        <v>1502</v>
      </c>
      <c r="E416" s="8" t="s">
        <v>973</v>
      </c>
      <c r="F416" s="9" t="n">
        <v>1</v>
      </c>
      <c r="G416" s="9" t="n">
        <v>0</v>
      </c>
      <c r="H416" s="9" t="n">
        <f aca="false">F416-G416</f>
        <v>1</v>
      </c>
      <c r="I416" s="9" t="n">
        <f aca="false">MAX(H416,0)</f>
        <v>1</v>
      </c>
      <c r="J416" s="10" t="n">
        <v>37.88</v>
      </c>
      <c r="K416" s="10" t="n">
        <v>0</v>
      </c>
      <c r="L416" s="11" t="n">
        <f aca="false">IFERROR(J416/F416,"")</f>
        <v>37.88</v>
      </c>
      <c r="M416" s="11" t="n">
        <v>37.88</v>
      </c>
      <c r="N416" s="11" t="n">
        <v>37.88</v>
      </c>
      <c r="O416" s="11" t="str">
        <f aca="false">IFERROR(K416/G416,"")</f>
        <v/>
      </c>
      <c r="P416" s="11"/>
      <c r="Q416" s="11"/>
      <c r="R416" s="12" t="str">
        <f aca="false">IF(F416=0,"NON VALUTABILE",IF(H416=0,"OK","ANOMALIA"))</f>
        <v>ANOMALIA</v>
      </c>
      <c r="S416" s="12" t="str">
        <f aca="false">IF(OR(F416=0,G416=0),"NON VALUTABILE",IF(P416&lt;=N416,"ANOMALIA","OK"))</f>
        <v>NON VALUTABILE</v>
      </c>
      <c r="T416" s="12" t="str">
        <f aca="false">IF(F416=0,"NON VALUTABILE",IF(OR(R416="ANOMALIA",S416="ANOMALIA"),"ANOMALIA","OK"))</f>
        <v>ANOMALIA</v>
      </c>
      <c r="U416" s="5" t="str">
        <f aca="false">IF(F416=0,"Scaricato ma non presente in questa fattura: puo venire da giacenza pregressa o da altro fornitore. Non conteggiato come anomalia.",IF(G416=0,"Acquistato e mai scaricato nel periodo. ","")&amp;IF(AND(G416&gt;0,H416&lt;&gt;0),"Quantita acquistata diversa da quantita scaricata. ","")&amp;IF(AND(G416&gt;0,P416&lt;=N416),"Almeno una vendita a prezzo pari o inferiore al costo di acquisto (confronta col. N con col. P). ",""))</f>
        <v>Acquistato e mai scaricato nel periodo. </v>
      </c>
      <c r="V416" s="5"/>
    </row>
    <row r="417" customFormat="false" ht="15" hidden="false" customHeight="false" outlineLevel="0" collapsed="false">
      <c r="A417" s="8" t="s">
        <v>1503</v>
      </c>
      <c r="B417" s="8" t="s">
        <v>1504</v>
      </c>
      <c r="C417" s="8"/>
      <c r="D417" s="5" t="s">
        <v>1505</v>
      </c>
      <c r="E417" s="8" t="s">
        <v>973</v>
      </c>
      <c r="F417" s="9" t="n">
        <v>4</v>
      </c>
      <c r="G417" s="9" t="n">
        <v>0</v>
      </c>
      <c r="H417" s="9" t="n">
        <f aca="false">F417-G417</f>
        <v>4</v>
      </c>
      <c r="I417" s="9" t="n">
        <f aca="false">MAX(H417,0)</f>
        <v>4</v>
      </c>
      <c r="J417" s="10" t="n">
        <v>39.28</v>
      </c>
      <c r="K417" s="10" t="n">
        <v>0</v>
      </c>
      <c r="L417" s="11" t="n">
        <f aca="false">IFERROR(J417/F417,"")</f>
        <v>9.82</v>
      </c>
      <c r="M417" s="11" t="n">
        <v>9.82</v>
      </c>
      <c r="N417" s="11" t="n">
        <v>9.82</v>
      </c>
      <c r="O417" s="11" t="str">
        <f aca="false">IFERROR(K417/G417,"")</f>
        <v/>
      </c>
      <c r="P417" s="11"/>
      <c r="Q417" s="11"/>
      <c r="R417" s="12" t="str">
        <f aca="false">IF(F417=0,"NON VALUTABILE",IF(H417=0,"OK","ANOMALIA"))</f>
        <v>ANOMALIA</v>
      </c>
      <c r="S417" s="12" t="str">
        <f aca="false">IF(OR(F417=0,G417=0),"NON VALUTABILE",IF(P417&lt;=N417,"ANOMALIA","OK"))</f>
        <v>NON VALUTABILE</v>
      </c>
      <c r="T417" s="12" t="str">
        <f aca="false">IF(F417=0,"NON VALUTABILE",IF(OR(R417="ANOMALIA",S417="ANOMALIA"),"ANOMALIA","OK"))</f>
        <v>ANOMALIA</v>
      </c>
      <c r="U417" s="5" t="str">
        <f aca="false">IF(F417=0,"Scaricato ma non presente in questa fattura: puo venire da giacenza pregressa o da altro fornitore. Non conteggiato come anomalia.",IF(G417=0,"Acquistato e mai scaricato nel periodo. ","")&amp;IF(AND(G417&gt;0,H417&lt;&gt;0),"Quantita acquistata diversa da quantita scaricata. ","")&amp;IF(AND(G417&gt;0,P417&lt;=N417),"Almeno una vendita a prezzo pari o inferiore al costo di acquisto (confronta col. N con col. P). ",""))</f>
        <v>Acquistato e mai scaricato nel periodo. </v>
      </c>
      <c r="V417" s="5"/>
    </row>
    <row r="418" customFormat="false" ht="15" hidden="false" customHeight="false" outlineLevel="0" collapsed="false">
      <c r="A418" s="8" t="s">
        <v>1506</v>
      </c>
      <c r="B418" s="8" t="s">
        <v>1507</v>
      </c>
      <c r="C418" s="8"/>
      <c r="D418" s="5" t="s">
        <v>1508</v>
      </c>
      <c r="E418" s="8" t="s">
        <v>973</v>
      </c>
      <c r="F418" s="9" t="n">
        <v>1</v>
      </c>
      <c r="G418" s="9" t="n">
        <v>0</v>
      </c>
      <c r="H418" s="9" t="n">
        <f aca="false">F418-G418</f>
        <v>1</v>
      </c>
      <c r="I418" s="9" t="n">
        <f aca="false">MAX(H418,0)</f>
        <v>1</v>
      </c>
      <c r="J418" s="10" t="n">
        <v>27.86</v>
      </c>
      <c r="K418" s="10" t="n">
        <v>0</v>
      </c>
      <c r="L418" s="11" t="n">
        <f aca="false">IFERROR(J418/F418,"")</f>
        <v>27.86</v>
      </c>
      <c r="M418" s="11" t="n">
        <v>27.86</v>
      </c>
      <c r="N418" s="11" t="n">
        <v>27.86</v>
      </c>
      <c r="O418" s="11" t="str">
        <f aca="false">IFERROR(K418/G418,"")</f>
        <v/>
      </c>
      <c r="P418" s="11"/>
      <c r="Q418" s="11"/>
      <c r="R418" s="12" t="str">
        <f aca="false">IF(F418=0,"NON VALUTABILE",IF(H418=0,"OK","ANOMALIA"))</f>
        <v>ANOMALIA</v>
      </c>
      <c r="S418" s="12" t="str">
        <f aca="false">IF(OR(F418=0,G418=0),"NON VALUTABILE",IF(P418&lt;=N418,"ANOMALIA","OK"))</f>
        <v>NON VALUTABILE</v>
      </c>
      <c r="T418" s="12" t="str">
        <f aca="false">IF(F418=0,"NON VALUTABILE",IF(OR(R418="ANOMALIA",S418="ANOMALIA"),"ANOMALIA","OK"))</f>
        <v>ANOMALIA</v>
      </c>
      <c r="U418" s="5" t="str">
        <f aca="false">IF(F418=0,"Scaricato ma non presente in questa fattura: puo venire da giacenza pregressa o da altro fornitore. Non conteggiato come anomalia.",IF(G418=0,"Acquistato e mai scaricato nel periodo. ","")&amp;IF(AND(G418&gt;0,H418&lt;&gt;0),"Quantita acquistata diversa da quantita scaricata. ","")&amp;IF(AND(G418&gt;0,P418&lt;=N418),"Almeno una vendita a prezzo pari o inferiore al costo di acquisto (confronta col. N con col. P). ",""))</f>
        <v>Acquistato e mai scaricato nel periodo. </v>
      </c>
      <c r="V418" s="5"/>
    </row>
    <row r="419" customFormat="false" ht="15" hidden="false" customHeight="false" outlineLevel="0" collapsed="false">
      <c r="A419" s="8" t="s">
        <v>1509</v>
      </c>
      <c r="B419" s="8" t="s">
        <v>1510</v>
      </c>
      <c r="C419" s="8"/>
      <c r="D419" s="5" t="s">
        <v>1511</v>
      </c>
      <c r="E419" s="8" t="s">
        <v>973</v>
      </c>
      <c r="F419" s="9" t="n">
        <v>1</v>
      </c>
      <c r="G419" s="9" t="n">
        <v>0</v>
      </c>
      <c r="H419" s="9" t="n">
        <f aca="false">F419-G419</f>
        <v>1</v>
      </c>
      <c r="I419" s="9" t="n">
        <f aca="false">MAX(H419,0)</f>
        <v>1</v>
      </c>
      <c r="J419" s="10" t="n">
        <v>41.95</v>
      </c>
      <c r="K419" s="10" t="n">
        <v>0</v>
      </c>
      <c r="L419" s="11" t="n">
        <f aca="false">IFERROR(J419/F419,"")</f>
        <v>41.95</v>
      </c>
      <c r="M419" s="11" t="n">
        <v>41.95</v>
      </c>
      <c r="N419" s="11" t="n">
        <v>41.95</v>
      </c>
      <c r="O419" s="11" t="str">
        <f aca="false">IFERROR(K419/G419,"")</f>
        <v/>
      </c>
      <c r="P419" s="11"/>
      <c r="Q419" s="11"/>
      <c r="R419" s="12" t="str">
        <f aca="false">IF(F419=0,"NON VALUTABILE",IF(H419=0,"OK","ANOMALIA"))</f>
        <v>ANOMALIA</v>
      </c>
      <c r="S419" s="12" t="str">
        <f aca="false">IF(OR(F419=0,G419=0),"NON VALUTABILE",IF(P419&lt;=N419,"ANOMALIA","OK"))</f>
        <v>NON VALUTABILE</v>
      </c>
      <c r="T419" s="12" t="str">
        <f aca="false">IF(F419=0,"NON VALUTABILE",IF(OR(R419="ANOMALIA",S419="ANOMALIA"),"ANOMALIA","OK"))</f>
        <v>ANOMALIA</v>
      </c>
      <c r="U419" s="5" t="str">
        <f aca="false">IF(F419=0,"Scaricato ma non presente in questa fattura: puo venire da giacenza pregressa o da altro fornitore. Non conteggiato come anomalia.",IF(G419=0,"Acquistato e mai scaricato nel periodo. ","")&amp;IF(AND(G419&gt;0,H419&lt;&gt;0),"Quantita acquistata diversa da quantita scaricata. ","")&amp;IF(AND(G419&gt;0,P419&lt;=N419),"Almeno una vendita a prezzo pari o inferiore al costo di acquisto (confronta col. N con col. P). ",""))</f>
        <v>Acquistato e mai scaricato nel periodo. </v>
      </c>
      <c r="V419" s="5"/>
    </row>
    <row r="420" customFormat="false" ht="15" hidden="false" customHeight="false" outlineLevel="0" collapsed="false">
      <c r="A420" s="8" t="s">
        <v>1512</v>
      </c>
      <c r="B420" s="8" t="s">
        <v>1513</v>
      </c>
      <c r="C420" s="8"/>
      <c r="D420" s="5" t="s">
        <v>1514</v>
      </c>
      <c r="E420" s="8" t="s">
        <v>973</v>
      </c>
      <c r="F420" s="9" t="n">
        <v>1</v>
      </c>
      <c r="G420" s="9" t="n">
        <v>0</v>
      </c>
      <c r="H420" s="9" t="n">
        <f aca="false">F420-G420</f>
        <v>1</v>
      </c>
      <c r="I420" s="9" t="n">
        <f aca="false">MAX(H420,0)</f>
        <v>1</v>
      </c>
      <c r="J420" s="10" t="n">
        <v>27.8</v>
      </c>
      <c r="K420" s="10" t="n">
        <v>0</v>
      </c>
      <c r="L420" s="11" t="n">
        <f aca="false">IFERROR(J420/F420,"")</f>
        <v>27.8</v>
      </c>
      <c r="M420" s="11" t="n">
        <v>27.8</v>
      </c>
      <c r="N420" s="11" t="n">
        <v>27.8</v>
      </c>
      <c r="O420" s="11" t="str">
        <f aca="false">IFERROR(K420/G420,"")</f>
        <v/>
      </c>
      <c r="P420" s="11"/>
      <c r="Q420" s="11"/>
      <c r="R420" s="12" t="str">
        <f aca="false">IF(F420=0,"NON VALUTABILE",IF(H420=0,"OK","ANOMALIA"))</f>
        <v>ANOMALIA</v>
      </c>
      <c r="S420" s="12" t="str">
        <f aca="false">IF(OR(F420=0,G420=0),"NON VALUTABILE",IF(P420&lt;=N420,"ANOMALIA","OK"))</f>
        <v>NON VALUTABILE</v>
      </c>
      <c r="T420" s="12" t="str">
        <f aca="false">IF(F420=0,"NON VALUTABILE",IF(OR(R420="ANOMALIA",S420="ANOMALIA"),"ANOMALIA","OK"))</f>
        <v>ANOMALIA</v>
      </c>
      <c r="U420" s="5" t="str">
        <f aca="false">IF(F420=0,"Scaricato ma non presente in questa fattura: puo venire da giacenza pregressa o da altro fornitore. Non conteggiato come anomalia.",IF(G420=0,"Acquistato e mai scaricato nel periodo. ","")&amp;IF(AND(G420&gt;0,H420&lt;&gt;0),"Quantita acquistata diversa da quantita scaricata. ","")&amp;IF(AND(G420&gt;0,P420&lt;=N420),"Almeno una vendita a prezzo pari o inferiore al costo di acquisto (confronta col. N con col. P). ",""))</f>
        <v>Acquistato e mai scaricato nel periodo. </v>
      </c>
      <c r="V420" s="5"/>
    </row>
    <row r="421" customFormat="false" ht="15" hidden="false" customHeight="false" outlineLevel="0" collapsed="false">
      <c r="A421" s="8" t="s">
        <v>1515</v>
      </c>
      <c r="B421" s="8" t="s">
        <v>1516</v>
      </c>
      <c r="C421" s="8"/>
      <c r="D421" s="5" t="s">
        <v>1517</v>
      </c>
      <c r="E421" s="8" t="s">
        <v>973</v>
      </c>
      <c r="F421" s="9" t="n">
        <v>1</v>
      </c>
      <c r="G421" s="9" t="n">
        <v>0</v>
      </c>
      <c r="H421" s="9" t="n">
        <f aca="false">F421-G421</f>
        <v>1</v>
      </c>
      <c r="I421" s="9" t="n">
        <f aca="false">MAX(H421,0)</f>
        <v>1</v>
      </c>
      <c r="J421" s="10" t="n">
        <v>31.52</v>
      </c>
      <c r="K421" s="10" t="n">
        <v>0</v>
      </c>
      <c r="L421" s="11" t="n">
        <f aca="false">IFERROR(J421/F421,"")</f>
        <v>31.52</v>
      </c>
      <c r="M421" s="11" t="n">
        <v>31.52</v>
      </c>
      <c r="N421" s="11" t="n">
        <v>31.52</v>
      </c>
      <c r="O421" s="11" t="str">
        <f aca="false">IFERROR(K421/G421,"")</f>
        <v/>
      </c>
      <c r="P421" s="11"/>
      <c r="Q421" s="11"/>
      <c r="R421" s="12" t="str">
        <f aca="false">IF(F421=0,"NON VALUTABILE",IF(H421=0,"OK","ANOMALIA"))</f>
        <v>ANOMALIA</v>
      </c>
      <c r="S421" s="12" t="str">
        <f aca="false">IF(OR(F421=0,G421=0),"NON VALUTABILE",IF(P421&lt;=N421,"ANOMALIA","OK"))</f>
        <v>NON VALUTABILE</v>
      </c>
      <c r="T421" s="12" t="str">
        <f aca="false">IF(F421=0,"NON VALUTABILE",IF(OR(R421="ANOMALIA",S421="ANOMALIA"),"ANOMALIA","OK"))</f>
        <v>ANOMALIA</v>
      </c>
      <c r="U421" s="5" t="str">
        <f aca="false">IF(F421=0,"Scaricato ma non presente in questa fattura: puo venire da giacenza pregressa o da altro fornitore. Non conteggiato come anomalia.",IF(G421=0,"Acquistato e mai scaricato nel periodo. ","")&amp;IF(AND(G421&gt;0,H421&lt;&gt;0),"Quantita acquistata diversa da quantita scaricata. ","")&amp;IF(AND(G421&gt;0,P421&lt;=N421),"Almeno una vendita a prezzo pari o inferiore al costo di acquisto (confronta col. N con col. P). ",""))</f>
        <v>Acquistato e mai scaricato nel periodo. </v>
      </c>
      <c r="V421" s="5"/>
    </row>
    <row r="422" customFormat="false" ht="15" hidden="false" customHeight="false" outlineLevel="0" collapsed="false">
      <c r="A422" s="8" t="s">
        <v>1518</v>
      </c>
      <c r="B422" s="8" t="s">
        <v>1519</v>
      </c>
      <c r="C422" s="8"/>
      <c r="D422" s="5" t="s">
        <v>1520</v>
      </c>
      <c r="E422" s="8" t="s">
        <v>973</v>
      </c>
      <c r="F422" s="9" t="n">
        <v>1</v>
      </c>
      <c r="G422" s="9" t="n">
        <v>0</v>
      </c>
      <c r="H422" s="9" t="n">
        <f aca="false">F422-G422</f>
        <v>1</v>
      </c>
      <c r="I422" s="9" t="n">
        <f aca="false">MAX(H422,0)</f>
        <v>1</v>
      </c>
      <c r="J422" s="10" t="n">
        <v>32.08</v>
      </c>
      <c r="K422" s="10" t="n">
        <v>0</v>
      </c>
      <c r="L422" s="11" t="n">
        <f aca="false">IFERROR(J422/F422,"")</f>
        <v>32.08</v>
      </c>
      <c r="M422" s="11" t="n">
        <v>32.08</v>
      </c>
      <c r="N422" s="11" t="n">
        <v>32.08</v>
      </c>
      <c r="O422" s="11" t="str">
        <f aca="false">IFERROR(K422/G422,"")</f>
        <v/>
      </c>
      <c r="P422" s="11"/>
      <c r="Q422" s="11"/>
      <c r="R422" s="12" t="str">
        <f aca="false">IF(F422=0,"NON VALUTABILE",IF(H422=0,"OK","ANOMALIA"))</f>
        <v>ANOMALIA</v>
      </c>
      <c r="S422" s="12" t="str">
        <f aca="false">IF(OR(F422=0,G422=0),"NON VALUTABILE",IF(P422&lt;=N422,"ANOMALIA","OK"))</f>
        <v>NON VALUTABILE</v>
      </c>
      <c r="T422" s="12" t="str">
        <f aca="false">IF(F422=0,"NON VALUTABILE",IF(OR(R422="ANOMALIA",S422="ANOMALIA"),"ANOMALIA","OK"))</f>
        <v>ANOMALIA</v>
      </c>
      <c r="U422" s="5" t="str">
        <f aca="false">IF(F422=0,"Scaricato ma non presente in questa fattura: puo venire da giacenza pregressa o da altro fornitore. Non conteggiato come anomalia.",IF(G422=0,"Acquistato e mai scaricato nel periodo. ","")&amp;IF(AND(G422&gt;0,H422&lt;&gt;0),"Quantita acquistata diversa da quantita scaricata. ","")&amp;IF(AND(G422&gt;0,P422&lt;=N422),"Almeno una vendita a prezzo pari o inferiore al costo di acquisto (confronta col. N con col. P). ",""))</f>
        <v>Acquistato e mai scaricato nel periodo. </v>
      </c>
      <c r="V422" s="5"/>
    </row>
    <row r="423" customFormat="false" ht="15" hidden="false" customHeight="false" outlineLevel="0" collapsed="false">
      <c r="A423" s="8" t="s">
        <v>1521</v>
      </c>
      <c r="B423" s="8" t="s">
        <v>1522</v>
      </c>
      <c r="C423" s="8"/>
      <c r="D423" s="5" t="s">
        <v>1523</v>
      </c>
      <c r="E423" s="8" t="s">
        <v>973</v>
      </c>
      <c r="F423" s="9" t="n">
        <v>1</v>
      </c>
      <c r="G423" s="9" t="n">
        <v>0</v>
      </c>
      <c r="H423" s="9" t="n">
        <f aca="false">F423-G423</f>
        <v>1</v>
      </c>
      <c r="I423" s="9" t="n">
        <f aca="false">MAX(H423,0)</f>
        <v>1</v>
      </c>
      <c r="J423" s="10" t="n">
        <v>19.52</v>
      </c>
      <c r="K423" s="10" t="n">
        <v>0</v>
      </c>
      <c r="L423" s="11" t="n">
        <f aca="false">IFERROR(J423/F423,"")</f>
        <v>19.52</v>
      </c>
      <c r="M423" s="11" t="n">
        <v>19.52</v>
      </c>
      <c r="N423" s="11" t="n">
        <v>19.52</v>
      </c>
      <c r="O423" s="11" t="str">
        <f aca="false">IFERROR(K423/G423,"")</f>
        <v/>
      </c>
      <c r="P423" s="11"/>
      <c r="Q423" s="11"/>
      <c r="R423" s="12" t="str">
        <f aca="false">IF(F423=0,"NON VALUTABILE",IF(H423=0,"OK","ANOMALIA"))</f>
        <v>ANOMALIA</v>
      </c>
      <c r="S423" s="12" t="str">
        <f aca="false">IF(OR(F423=0,G423=0),"NON VALUTABILE",IF(P423&lt;=N423,"ANOMALIA","OK"))</f>
        <v>NON VALUTABILE</v>
      </c>
      <c r="T423" s="12" t="str">
        <f aca="false">IF(F423=0,"NON VALUTABILE",IF(OR(R423="ANOMALIA",S423="ANOMALIA"),"ANOMALIA","OK"))</f>
        <v>ANOMALIA</v>
      </c>
      <c r="U423" s="5" t="str">
        <f aca="false">IF(F423=0,"Scaricato ma non presente in questa fattura: puo venire da giacenza pregressa o da altro fornitore. Non conteggiato come anomalia.",IF(G423=0,"Acquistato e mai scaricato nel periodo. ","")&amp;IF(AND(G423&gt;0,H423&lt;&gt;0),"Quantita acquistata diversa da quantita scaricata. ","")&amp;IF(AND(G423&gt;0,P423&lt;=N423),"Almeno una vendita a prezzo pari o inferiore al costo di acquisto (confronta col. N con col. P). ",""))</f>
        <v>Acquistato e mai scaricato nel periodo. </v>
      </c>
      <c r="V423" s="5"/>
    </row>
    <row r="424" customFormat="false" ht="15" hidden="false" customHeight="false" outlineLevel="0" collapsed="false">
      <c r="A424" s="8" t="s">
        <v>1524</v>
      </c>
      <c r="B424" s="8" t="s">
        <v>1525</v>
      </c>
      <c r="C424" s="8"/>
      <c r="D424" s="5" t="s">
        <v>1526</v>
      </c>
      <c r="E424" s="8" t="s">
        <v>973</v>
      </c>
      <c r="F424" s="9" t="n">
        <v>1</v>
      </c>
      <c r="G424" s="9" t="n">
        <v>0</v>
      </c>
      <c r="H424" s="9" t="n">
        <f aca="false">F424-G424</f>
        <v>1</v>
      </c>
      <c r="I424" s="9" t="n">
        <f aca="false">MAX(H424,0)</f>
        <v>1</v>
      </c>
      <c r="J424" s="10" t="n">
        <v>39.53</v>
      </c>
      <c r="K424" s="10" t="n">
        <v>0</v>
      </c>
      <c r="L424" s="11" t="n">
        <f aca="false">IFERROR(J424/F424,"")</f>
        <v>39.53</v>
      </c>
      <c r="M424" s="11" t="n">
        <v>39.53</v>
      </c>
      <c r="N424" s="11" t="n">
        <v>39.53</v>
      </c>
      <c r="O424" s="11" t="str">
        <f aca="false">IFERROR(K424/G424,"")</f>
        <v/>
      </c>
      <c r="P424" s="11"/>
      <c r="Q424" s="11"/>
      <c r="R424" s="12" t="str">
        <f aca="false">IF(F424=0,"NON VALUTABILE",IF(H424=0,"OK","ANOMALIA"))</f>
        <v>ANOMALIA</v>
      </c>
      <c r="S424" s="12" t="str">
        <f aca="false">IF(OR(F424=0,G424=0),"NON VALUTABILE",IF(P424&lt;=N424,"ANOMALIA","OK"))</f>
        <v>NON VALUTABILE</v>
      </c>
      <c r="T424" s="12" t="str">
        <f aca="false">IF(F424=0,"NON VALUTABILE",IF(OR(R424="ANOMALIA",S424="ANOMALIA"),"ANOMALIA","OK"))</f>
        <v>ANOMALIA</v>
      </c>
      <c r="U424" s="5" t="str">
        <f aca="false">IF(F424=0,"Scaricato ma non presente in questa fattura: puo venire da giacenza pregressa o da altro fornitore. Non conteggiato come anomalia.",IF(G424=0,"Acquistato e mai scaricato nel periodo. ","")&amp;IF(AND(G424&gt;0,H424&lt;&gt;0),"Quantita acquistata diversa da quantita scaricata. ","")&amp;IF(AND(G424&gt;0,P424&lt;=N424),"Almeno una vendita a prezzo pari o inferiore al costo di acquisto (confronta col. N con col. P). ",""))</f>
        <v>Acquistato e mai scaricato nel periodo. </v>
      </c>
      <c r="V424" s="5"/>
    </row>
    <row r="425" customFormat="false" ht="15" hidden="false" customHeight="false" outlineLevel="0" collapsed="false">
      <c r="A425" s="8" t="s">
        <v>1527</v>
      </c>
      <c r="B425" s="8" t="s">
        <v>1528</v>
      </c>
      <c r="C425" s="8"/>
      <c r="D425" s="5" t="s">
        <v>1529</v>
      </c>
      <c r="E425" s="8" t="s">
        <v>973</v>
      </c>
      <c r="F425" s="9" t="n">
        <v>2</v>
      </c>
      <c r="G425" s="9" t="n">
        <v>0</v>
      </c>
      <c r="H425" s="9" t="n">
        <f aca="false">F425-G425</f>
        <v>2</v>
      </c>
      <c r="I425" s="9" t="n">
        <f aca="false">MAX(H425,0)</f>
        <v>2</v>
      </c>
      <c r="J425" s="10" t="n">
        <v>30.6</v>
      </c>
      <c r="K425" s="10" t="n">
        <v>0</v>
      </c>
      <c r="L425" s="11" t="n">
        <f aca="false">IFERROR(J425/F425,"")</f>
        <v>15.3</v>
      </c>
      <c r="M425" s="11" t="n">
        <v>15.3</v>
      </c>
      <c r="N425" s="11" t="n">
        <v>15.3</v>
      </c>
      <c r="O425" s="11" t="str">
        <f aca="false">IFERROR(K425/G425,"")</f>
        <v/>
      </c>
      <c r="P425" s="11"/>
      <c r="Q425" s="11"/>
      <c r="R425" s="12" t="str">
        <f aca="false">IF(F425=0,"NON VALUTABILE",IF(H425=0,"OK","ANOMALIA"))</f>
        <v>ANOMALIA</v>
      </c>
      <c r="S425" s="12" t="str">
        <f aca="false">IF(OR(F425=0,G425=0),"NON VALUTABILE",IF(P425&lt;=N425,"ANOMALIA","OK"))</f>
        <v>NON VALUTABILE</v>
      </c>
      <c r="T425" s="12" t="str">
        <f aca="false">IF(F425=0,"NON VALUTABILE",IF(OR(R425="ANOMALIA",S425="ANOMALIA"),"ANOMALIA","OK"))</f>
        <v>ANOMALIA</v>
      </c>
      <c r="U425" s="5" t="str">
        <f aca="false">IF(F425=0,"Scaricato ma non presente in questa fattura: puo venire da giacenza pregressa o da altro fornitore. Non conteggiato come anomalia.",IF(G425=0,"Acquistato e mai scaricato nel periodo. ","")&amp;IF(AND(G425&gt;0,H425&lt;&gt;0),"Quantita acquistata diversa da quantita scaricata. ","")&amp;IF(AND(G425&gt;0,P425&lt;=N425),"Almeno una vendita a prezzo pari o inferiore al costo di acquisto (confronta col. N con col. P). ",""))</f>
        <v>Acquistato e mai scaricato nel periodo. </v>
      </c>
      <c r="V425" s="5"/>
    </row>
    <row r="426" customFormat="false" ht="15" hidden="false" customHeight="false" outlineLevel="0" collapsed="false">
      <c r="A426" s="8" t="s">
        <v>1530</v>
      </c>
      <c r="B426" s="8" t="s">
        <v>1531</v>
      </c>
      <c r="C426" s="8"/>
      <c r="D426" s="5" t="s">
        <v>1532</v>
      </c>
      <c r="E426" s="8" t="s">
        <v>973</v>
      </c>
      <c r="F426" s="9" t="n">
        <v>1</v>
      </c>
      <c r="G426" s="9" t="n">
        <v>0</v>
      </c>
      <c r="H426" s="9" t="n">
        <f aca="false">F426-G426</f>
        <v>1</v>
      </c>
      <c r="I426" s="9" t="n">
        <f aca="false">MAX(H426,0)</f>
        <v>1</v>
      </c>
      <c r="J426" s="10" t="n">
        <v>23.02</v>
      </c>
      <c r="K426" s="10" t="n">
        <v>0</v>
      </c>
      <c r="L426" s="11" t="n">
        <f aca="false">IFERROR(J426/F426,"")</f>
        <v>23.02</v>
      </c>
      <c r="M426" s="11" t="n">
        <v>23.02</v>
      </c>
      <c r="N426" s="11" t="n">
        <v>23.02</v>
      </c>
      <c r="O426" s="11" t="str">
        <f aca="false">IFERROR(K426/G426,"")</f>
        <v/>
      </c>
      <c r="P426" s="11"/>
      <c r="Q426" s="11"/>
      <c r="R426" s="12" t="str">
        <f aca="false">IF(F426=0,"NON VALUTABILE",IF(H426=0,"OK","ANOMALIA"))</f>
        <v>ANOMALIA</v>
      </c>
      <c r="S426" s="12" t="str">
        <f aca="false">IF(OR(F426=0,G426=0),"NON VALUTABILE",IF(P426&lt;=N426,"ANOMALIA","OK"))</f>
        <v>NON VALUTABILE</v>
      </c>
      <c r="T426" s="12" t="str">
        <f aca="false">IF(F426=0,"NON VALUTABILE",IF(OR(R426="ANOMALIA",S426="ANOMALIA"),"ANOMALIA","OK"))</f>
        <v>ANOMALIA</v>
      </c>
      <c r="U426" s="5" t="str">
        <f aca="false">IF(F426=0,"Scaricato ma non presente in questa fattura: puo venire da giacenza pregressa o da altro fornitore. Non conteggiato come anomalia.",IF(G426=0,"Acquistato e mai scaricato nel periodo. ","")&amp;IF(AND(G426&gt;0,H426&lt;&gt;0),"Quantita acquistata diversa da quantita scaricata. ","")&amp;IF(AND(G426&gt;0,P426&lt;=N426),"Almeno una vendita a prezzo pari o inferiore al costo di acquisto (confronta col. N con col. P). ",""))</f>
        <v>Acquistato e mai scaricato nel periodo. </v>
      </c>
      <c r="V426" s="5"/>
    </row>
    <row r="427" customFormat="false" ht="15" hidden="false" customHeight="false" outlineLevel="0" collapsed="false">
      <c r="A427" s="8" t="s">
        <v>1533</v>
      </c>
      <c r="B427" s="8" t="s">
        <v>1534</v>
      </c>
      <c r="C427" s="8"/>
      <c r="D427" s="5" t="s">
        <v>1535</v>
      </c>
      <c r="E427" s="8" t="s">
        <v>973</v>
      </c>
      <c r="F427" s="9" t="n">
        <v>1</v>
      </c>
      <c r="G427" s="9" t="n">
        <v>0</v>
      </c>
      <c r="H427" s="9" t="n">
        <f aca="false">F427-G427</f>
        <v>1</v>
      </c>
      <c r="I427" s="9" t="n">
        <f aca="false">MAX(H427,0)</f>
        <v>1</v>
      </c>
      <c r="J427" s="10" t="n">
        <v>25.39</v>
      </c>
      <c r="K427" s="10" t="n">
        <v>0</v>
      </c>
      <c r="L427" s="11" t="n">
        <f aca="false">IFERROR(J427/F427,"")</f>
        <v>25.39</v>
      </c>
      <c r="M427" s="11" t="n">
        <v>25.39</v>
      </c>
      <c r="N427" s="11" t="n">
        <v>25.39</v>
      </c>
      <c r="O427" s="11" t="str">
        <f aca="false">IFERROR(K427/G427,"")</f>
        <v/>
      </c>
      <c r="P427" s="11"/>
      <c r="Q427" s="11"/>
      <c r="R427" s="12" t="str">
        <f aca="false">IF(F427=0,"NON VALUTABILE",IF(H427=0,"OK","ANOMALIA"))</f>
        <v>ANOMALIA</v>
      </c>
      <c r="S427" s="12" t="str">
        <f aca="false">IF(OR(F427=0,G427=0),"NON VALUTABILE",IF(P427&lt;=N427,"ANOMALIA","OK"))</f>
        <v>NON VALUTABILE</v>
      </c>
      <c r="T427" s="12" t="str">
        <f aca="false">IF(F427=0,"NON VALUTABILE",IF(OR(R427="ANOMALIA",S427="ANOMALIA"),"ANOMALIA","OK"))</f>
        <v>ANOMALIA</v>
      </c>
      <c r="U427" s="5" t="str">
        <f aca="false">IF(F427=0,"Scaricato ma non presente in questa fattura: puo venire da giacenza pregressa o da altro fornitore. Non conteggiato come anomalia.",IF(G427=0,"Acquistato e mai scaricato nel periodo. ","")&amp;IF(AND(G427&gt;0,H427&lt;&gt;0),"Quantita acquistata diversa da quantita scaricata. ","")&amp;IF(AND(G427&gt;0,P427&lt;=N427),"Almeno una vendita a prezzo pari o inferiore al costo di acquisto (confronta col. N con col. P). ",""))</f>
        <v>Acquistato e mai scaricato nel periodo. </v>
      </c>
      <c r="V427" s="5"/>
    </row>
    <row r="428" customFormat="false" ht="15" hidden="false" customHeight="false" outlineLevel="0" collapsed="false">
      <c r="A428" s="8" t="s">
        <v>1536</v>
      </c>
      <c r="B428" s="8" t="s">
        <v>1537</v>
      </c>
      <c r="C428" s="8"/>
      <c r="D428" s="5" t="s">
        <v>1538</v>
      </c>
      <c r="E428" s="8" t="s">
        <v>973</v>
      </c>
      <c r="F428" s="9" t="n">
        <v>1</v>
      </c>
      <c r="G428" s="9" t="n">
        <v>0</v>
      </c>
      <c r="H428" s="9" t="n">
        <f aca="false">F428-G428</f>
        <v>1</v>
      </c>
      <c r="I428" s="9" t="n">
        <f aca="false">MAX(H428,0)</f>
        <v>1</v>
      </c>
      <c r="J428" s="10" t="n">
        <v>32.28</v>
      </c>
      <c r="K428" s="10" t="n">
        <v>0</v>
      </c>
      <c r="L428" s="11" t="n">
        <f aca="false">IFERROR(J428/F428,"")</f>
        <v>32.28</v>
      </c>
      <c r="M428" s="11" t="n">
        <v>32.28</v>
      </c>
      <c r="N428" s="11" t="n">
        <v>32.28</v>
      </c>
      <c r="O428" s="11" t="str">
        <f aca="false">IFERROR(K428/G428,"")</f>
        <v/>
      </c>
      <c r="P428" s="11"/>
      <c r="Q428" s="11"/>
      <c r="R428" s="12" t="str">
        <f aca="false">IF(F428=0,"NON VALUTABILE",IF(H428=0,"OK","ANOMALIA"))</f>
        <v>ANOMALIA</v>
      </c>
      <c r="S428" s="12" t="str">
        <f aca="false">IF(OR(F428=0,G428=0),"NON VALUTABILE",IF(P428&lt;=N428,"ANOMALIA","OK"))</f>
        <v>NON VALUTABILE</v>
      </c>
      <c r="T428" s="12" t="str">
        <f aca="false">IF(F428=0,"NON VALUTABILE",IF(OR(R428="ANOMALIA",S428="ANOMALIA"),"ANOMALIA","OK"))</f>
        <v>ANOMALIA</v>
      </c>
      <c r="U428" s="5" t="str">
        <f aca="false">IF(F428=0,"Scaricato ma non presente in questa fattura: puo venire da giacenza pregressa o da altro fornitore. Non conteggiato come anomalia.",IF(G428=0,"Acquistato e mai scaricato nel periodo. ","")&amp;IF(AND(G428&gt;0,H428&lt;&gt;0),"Quantita acquistata diversa da quantita scaricata. ","")&amp;IF(AND(G428&gt;0,P428&lt;=N428),"Almeno una vendita a prezzo pari o inferiore al costo di acquisto (confronta col. N con col. P). ",""))</f>
        <v>Acquistato e mai scaricato nel periodo. </v>
      </c>
      <c r="V428" s="5"/>
    </row>
    <row r="429" customFormat="false" ht="15" hidden="false" customHeight="false" outlineLevel="0" collapsed="false">
      <c r="A429" s="8" t="s">
        <v>1539</v>
      </c>
      <c r="B429" s="8" t="s">
        <v>1540</v>
      </c>
      <c r="C429" s="8"/>
      <c r="D429" s="5" t="s">
        <v>1541</v>
      </c>
      <c r="E429" s="8" t="s">
        <v>973</v>
      </c>
      <c r="F429" s="9" t="n">
        <v>1</v>
      </c>
      <c r="G429" s="9" t="n">
        <v>0</v>
      </c>
      <c r="H429" s="9" t="n">
        <f aca="false">F429-G429</f>
        <v>1</v>
      </c>
      <c r="I429" s="9" t="n">
        <f aca="false">MAX(H429,0)</f>
        <v>1</v>
      </c>
      <c r="J429" s="10" t="n">
        <v>28.9</v>
      </c>
      <c r="K429" s="10" t="n">
        <v>0</v>
      </c>
      <c r="L429" s="11" t="n">
        <f aca="false">IFERROR(J429/F429,"")</f>
        <v>28.9</v>
      </c>
      <c r="M429" s="11" t="n">
        <v>28.9</v>
      </c>
      <c r="N429" s="11" t="n">
        <v>28.9</v>
      </c>
      <c r="O429" s="11" t="str">
        <f aca="false">IFERROR(K429/G429,"")</f>
        <v/>
      </c>
      <c r="P429" s="11"/>
      <c r="Q429" s="11"/>
      <c r="R429" s="12" t="str">
        <f aca="false">IF(F429=0,"NON VALUTABILE",IF(H429=0,"OK","ANOMALIA"))</f>
        <v>ANOMALIA</v>
      </c>
      <c r="S429" s="12" t="str">
        <f aca="false">IF(OR(F429=0,G429=0),"NON VALUTABILE",IF(P429&lt;=N429,"ANOMALIA","OK"))</f>
        <v>NON VALUTABILE</v>
      </c>
      <c r="T429" s="12" t="str">
        <f aca="false">IF(F429=0,"NON VALUTABILE",IF(OR(R429="ANOMALIA",S429="ANOMALIA"),"ANOMALIA","OK"))</f>
        <v>ANOMALIA</v>
      </c>
      <c r="U429" s="5" t="str">
        <f aca="false">IF(F429=0,"Scaricato ma non presente in questa fattura: puo venire da giacenza pregressa o da altro fornitore. Non conteggiato come anomalia.",IF(G429=0,"Acquistato e mai scaricato nel periodo. ","")&amp;IF(AND(G429&gt;0,H429&lt;&gt;0),"Quantita acquistata diversa da quantita scaricata. ","")&amp;IF(AND(G429&gt;0,P429&lt;=N429),"Almeno una vendita a prezzo pari o inferiore al costo di acquisto (confronta col. N con col. P). ",""))</f>
        <v>Acquistato e mai scaricato nel periodo. </v>
      </c>
      <c r="V429" s="5"/>
    </row>
    <row r="430" customFormat="false" ht="15" hidden="false" customHeight="false" outlineLevel="0" collapsed="false">
      <c r="A430" s="8" t="s">
        <v>1542</v>
      </c>
      <c r="B430" s="8" t="s">
        <v>1543</v>
      </c>
      <c r="C430" s="8"/>
      <c r="D430" s="5" t="s">
        <v>1544</v>
      </c>
      <c r="E430" s="8" t="s">
        <v>973</v>
      </c>
      <c r="F430" s="9" t="n">
        <v>1</v>
      </c>
      <c r="G430" s="9" t="n">
        <v>0</v>
      </c>
      <c r="H430" s="9" t="n">
        <f aca="false">F430-G430</f>
        <v>1</v>
      </c>
      <c r="I430" s="9" t="n">
        <f aca="false">MAX(H430,0)</f>
        <v>1</v>
      </c>
      <c r="J430" s="10" t="n">
        <v>35.2</v>
      </c>
      <c r="K430" s="10" t="n">
        <v>0</v>
      </c>
      <c r="L430" s="11" t="n">
        <f aca="false">IFERROR(J430/F430,"")</f>
        <v>35.2</v>
      </c>
      <c r="M430" s="11" t="n">
        <v>35.2</v>
      </c>
      <c r="N430" s="11" t="n">
        <v>35.2</v>
      </c>
      <c r="O430" s="11" t="str">
        <f aca="false">IFERROR(K430/G430,"")</f>
        <v/>
      </c>
      <c r="P430" s="11"/>
      <c r="Q430" s="11"/>
      <c r="R430" s="12" t="str">
        <f aca="false">IF(F430=0,"NON VALUTABILE",IF(H430=0,"OK","ANOMALIA"))</f>
        <v>ANOMALIA</v>
      </c>
      <c r="S430" s="12" t="str">
        <f aca="false">IF(OR(F430=0,G430=0),"NON VALUTABILE",IF(P430&lt;=N430,"ANOMALIA","OK"))</f>
        <v>NON VALUTABILE</v>
      </c>
      <c r="T430" s="12" t="str">
        <f aca="false">IF(F430=0,"NON VALUTABILE",IF(OR(R430="ANOMALIA",S430="ANOMALIA"),"ANOMALIA","OK"))</f>
        <v>ANOMALIA</v>
      </c>
      <c r="U430" s="5" t="str">
        <f aca="false">IF(F430=0,"Scaricato ma non presente in questa fattura: puo venire da giacenza pregressa o da altro fornitore. Non conteggiato come anomalia.",IF(G430=0,"Acquistato e mai scaricato nel periodo. ","")&amp;IF(AND(G430&gt;0,H430&lt;&gt;0),"Quantita acquistata diversa da quantita scaricata. ","")&amp;IF(AND(G430&gt;0,P430&lt;=N430),"Almeno una vendita a prezzo pari o inferiore al costo di acquisto (confronta col. N con col. P). ",""))</f>
        <v>Acquistato e mai scaricato nel periodo. </v>
      </c>
      <c r="V430" s="5"/>
    </row>
    <row r="431" customFormat="false" ht="15" hidden="false" customHeight="false" outlineLevel="0" collapsed="false">
      <c r="A431" s="8" t="s">
        <v>1545</v>
      </c>
      <c r="B431" s="8" t="s">
        <v>1546</v>
      </c>
      <c r="C431" s="8"/>
      <c r="D431" s="5" t="s">
        <v>1547</v>
      </c>
      <c r="E431" s="8" t="s">
        <v>973</v>
      </c>
      <c r="F431" s="9" t="n">
        <v>2</v>
      </c>
      <c r="G431" s="9" t="n">
        <v>0</v>
      </c>
      <c r="H431" s="9" t="n">
        <f aca="false">F431-G431</f>
        <v>2</v>
      </c>
      <c r="I431" s="9" t="n">
        <f aca="false">MAX(H431,0)</f>
        <v>2</v>
      </c>
      <c r="J431" s="10" t="n">
        <v>42.02</v>
      </c>
      <c r="K431" s="10" t="n">
        <v>0</v>
      </c>
      <c r="L431" s="11" t="n">
        <f aca="false">IFERROR(J431/F431,"")</f>
        <v>21.01</v>
      </c>
      <c r="M431" s="11" t="n">
        <v>21.01</v>
      </c>
      <c r="N431" s="11" t="n">
        <v>21.01</v>
      </c>
      <c r="O431" s="11" t="str">
        <f aca="false">IFERROR(K431/G431,"")</f>
        <v/>
      </c>
      <c r="P431" s="11"/>
      <c r="Q431" s="11"/>
      <c r="R431" s="12" t="str">
        <f aca="false">IF(F431=0,"NON VALUTABILE",IF(H431=0,"OK","ANOMALIA"))</f>
        <v>ANOMALIA</v>
      </c>
      <c r="S431" s="12" t="str">
        <f aca="false">IF(OR(F431=0,G431=0),"NON VALUTABILE",IF(P431&lt;=N431,"ANOMALIA","OK"))</f>
        <v>NON VALUTABILE</v>
      </c>
      <c r="T431" s="12" t="str">
        <f aca="false">IF(F431=0,"NON VALUTABILE",IF(OR(R431="ANOMALIA",S431="ANOMALIA"),"ANOMALIA","OK"))</f>
        <v>ANOMALIA</v>
      </c>
      <c r="U431" s="5" t="str">
        <f aca="false">IF(F431=0,"Scaricato ma non presente in questa fattura: puo venire da giacenza pregressa o da altro fornitore. Non conteggiato come anomalia.",IF(G431=0,"Acquistato e mai scaricato nel periodo. ","")&amp;IF(AND(G431&gt;0,H431&lt;&gt;0),"Quantita acquistata diversa da quantita scaricata. ","")&amp;IF(AND(G431&gt;0,P431&lt;=N431),"Almeno una vendita a prezzo pari o inferiore al costo di acquisto (confronta col. N con col. P). ",""))</f>
        <v>Acquistato e mai scaricato nel periodo. </v>
      </c>
      <c r="V431" s="5"/>
    </row>
    <row r="432" customFormat="false" ht="15" hidden="false" customHeight="false" outlineLevel="0" collapsed="false">
      <c r="A432" s="8" t="s">
        <v>1548</v>
      </c>
      <c r="B432" s="8" t="s">
        <v>1549</v>
      </c>
      <c r="C432" s="8"/>
      <c r="D432" s="5" t="s">
        <v>1550</v>
      </c>
      <c r="E432" s="8" t="s">
        <v>973</v>
      </c>
      <c r="F432" s="9" t="n">
        <v>1</v>
      </c>
      <c r="G432" s="9" t="n">
        <v>0</v>
      </c>
      <c r="H432" s="9" t="n">
        <f aca="false">F432-G432</f>
        <v>1</v>
      </c>
      <c r="I432" s="9" t="n">
        <f aca="false">MAX(H432,0)</f>
        <v>1</v>
      </c>
      <c r="J432" s="10" t="n">
        <v>33.68</v>
      </c>
      <c r="K432" s="10" t="n">
        <v>0</v>
      </c>
      <c r="L432" s="11" t="n">
        <f aca="false">IFERROR(J432/F432,"")</f>
        <v>33.68</v>
      </c>
      <c r="M432" s="11" t="n">
        <v>33.68</v>
      </c>
      <c r="N432" s="11" t="n">
        <v>33.68</v>
      </c>
      <c r="O432" s="11" t="str">
        <f aca="false">IFERROR(K432/G432,"")</f>
        <v/>
      </c>
      <c r="P432" s="11"/>
      <c r="Q432" s="11"/>
      <c r="R432" s="12" t="str">
        <f aca="false">IF(F432=0,"NON VALUTABILE",IF(H432=0,"OK","ANOMALIA"))</f>
        <v>ANOMALIA</v>
      </c>
      <c r="S432" s="12" t="str">
        <f aca="false">IF(OR(F432=0,G432=0),"NON VALUTABILE",IF(P432&lt;=N432,"ANOMALIA","OK"))</f>
        <v>NON VALUTABILE</v>
      </c>
      <c r="T432" s="12" t="str">
        <f aca="false">IF(F432=0,"NON VALUTABILE",IF(OR(R432="ANOMALIA",S432="ANOMALIA"),"ANOMALIA","OK"))</f>
        <v>ANOMALIA</v>
      </c>
      <c r="U432" s="5" t="str">
        <f aca="false">IF(F432=0,"Scaricato ma non presente in questa fattura: puo venire da giacenza pregressa o da altro fornitore. Non conteggiato come anomalia.",IF(G432=0,"Acquistato e mai scaricato nel periodo. ","")&amp;IF(AND(G432&gt;0,H432&lt;&gt;0),"Quantita acquistata diversa da quantita scaricata. ","")&amp;IF(AND(G432&gt;0,P432&lt;=N432),"Almeno una vendita a prezzo pari o inferiore al costo di acquisto (confronta col. N con col. P). ",""))</f>
        <v>Acquistato e mai scaricato nel periodo. </v>
      </c>
      <c r="V432" s="5"/>
    </row>
    <row r="433" customFormat="false" ht="15" hidden="false" customHeight="false" outlineLevel="0" collapsed="false">
      <c r="A433" s="8" t="s">
        <v>1551</v>
      </c>
      <c r="B433" s="8" t="s">
        <v>1552</v>
      </c>
      <c r="C433" s="8"/>
      <c r="D433" s="5" t="s">
        <v>1553</v>
      </c>
      <c r="E433" s="8" t="s">
        <v>973</v>
      </c>
      <c r="F433" s="9" t="n">
        <v>1</v>
      </c>
      <c r="G433" s="9" t="n">
        <v>0</v>
      </c>
      <c r="H433" s="9" t="n">
        <f aca="false">F433-G433</f>
        <v>1</v>
      </c>
      <c r="I433" s="9" t="n">
        <f aca="false">MAX(H433,0)</f>
        <v>1</v>
      </c>
      <c r="J433" s="10" t="n">
        <v>38.7</v>
      </c>
      <c r="K433" s="10" t="n">
        <v>0</v>
      </c>
      <c r="L433" s="11" t="n">
        <f aca="false">IFERROR(J433/F433,"")</f>
        <v>38.7</v>
      </c>
      <c r="M433" s="11" t="n">
        <v>38.7</v>
      </c>
      <c r="N433" s="11" t="n">
        <v>38.7</v>
      </c>
      <c r="O433" s="11" t="str">
        <f aca="false">IFERROR(K433/G433,"")</f>
        <v/>
      </c>
      <c r="P433" s="11"/>
      <c r="Q433" s="11"/>
      <c r="R433" s="12" t="str">
        <f aca="false">IF(F433=0,"NON VALUTABILE",IF(H433=0,"OK","ANOMALIA"))</f>
        <v>ANOMALIA</v>
      </c>
      <c r="S433" s="12" t="str">
        <f aca="false">IF(OR(F433=0,G433=0),"NON VALUTABILE",IF(P433&lt;=N433,"ANOMALIA","OK"))</f>
        <v>NON VALUTABILE</v>
      </c>
      <c r="T433" s="12" t="str">
        <f aca="false">IF(F433=0,"NON VALUTABILE",IF(OR(R433="ANOMALIA",S433="ANOMALIA"),"ANOMALIA","OK"))</f>
        <v>ANOMALIA</v>
      </c>
      <c r="U433" s="5" t="str">
        <f aca="false">IF(F433=0,"Scaricato ma non presente in questa fattura: puo venire da giacenza pregressa o da altro fornitore. Non conteggiato come anomalia.",IF(G433=0,"Acquistato e mai scaricato nel periodo. ","")&amp;IF(AND(G433&gt;0,H433&lt;&gt;0),"Quantita acquistata diversa da quantita scaricata. ","")&amp;IF(AND(G433&gt;0,P433&lt;=N433),"Almeno una vendita a prezzo pari o inferiore al costo di acquisto (confronta col. N con col. P). ",""))</f>
        <v>Acquistato e mai scaricato nel periodo. </v>
      </c>
      <c r="V433" s="5"/>
    </row>
    <row r="434" customFormat="false" ht="15" hidden="false" customHeight="false" outlineLevel="0" collapsed="false">
      <c r="A434" s="8" t="s">
        <v>1554</v>
      </c>
      <c r="B434" s="8" t="s">
        <v>1555</v>
      </c>
      <c r="C434" s="8"/>
      <c r="D434" s="5" t="s">
        <v>1556</v>
      </c>
      <c r="E434" s="8" t="s">
        <v>973</v>
      </c>
      <c r="F434" s="9" t="n">
        <v>1</v>
      </c>
      <c r="G434" s="9" t="n">
        <v>0</v>
      </c>
      <c r="H434" s="9" t="n">
        <f aca="false">F434-G434</f>
        <v>1</v>
      </c>
      <c r="I434" s="9" t="n">
        <f aca="false">MAX(H434,0)</f>
        <v>1</v>
      </c>
      <c r="J434" s="10" t="n">
        <v>16.93</v>
      </c>
      <c r="K434" s="10" t="n">
        <v>0</v>
      </c>
      <c r="L434" s="11" t="n">
        <f aca="false">IFERROR(J434/F434,"")</f>
        <v>16.93</v>
      </c>
      <c r="M434" s="11" t="n">
        <v>16.93</v>
      </c>
      <c r="N434" s="11" t="n">
        <v>16.93</v>
      </c>
      <c r="O434" s="11" t="str">
        <f aca="false">IFERROR(K434/G434,"")</f>
        <v/>
      </c>
      <c r="P434" s="11"/>
      <c r="Q434" s="11"/>
      <c r="R434" s="12" t="str">
        <f aca="false">IF(F434=0,"NON VALUTABILE",IF(H434=0,"OK","ANOMALIA"))</f>
        <v>ANOMALIA</v>
      </c>
      <c r="S434" s="12" t="str">
        <f aca="false">IF(OR(F434=0,G434=0),"NON VALUTABILE",IF(P434&lt;=N434,"ANOMALIA","OK"))</f>
        <v>NON VALUTABILE</v>
      </c>
      <c r="T434" s="12" t="str">
        <f aca="false">IF(F434=0,"NON VALUTABILE",IF(OR(R434="ANOMALIA",S434="ANOMALIA"),"ANOMALIA","OK"))</f>
        <v>ANOMALIA</v>
      </c>
      <c r="U434" s="5" t="str">
        <f aca="false">IF(F434=0,"Scaricato ma non presente in questa fattura: puo venire da giacenza pregressa o da altro fornitore. Non conteggiato come anomalia.",IF(G434=0,"Acquistato e mai scaricato nel periodo. ","")&amp;IF(AND(G434&gt;0,H434&lt;&gt;0),"Quantita acquistata diversa da quantita scaricata. ","")&amp;IF(AND(G434&gt;0,P434&lt;=N434),"Almeno una vendita a prezzo pari o inferiore al costo di acquisto (confronta col. N con col. P). ",""))</f>
        <v>Acquistato e mai scaricato nel periodo. </v>
      </c>
      <c r="V434" s="5"/>
    </row>
    <row r="435" customFormat="false" ht="15" hidden="false" customHeight="false" outlineLevel="0" collapsed="false">
      <c r="A435" s="8" t="s">
        <v>1557</v>
      </c>
      <c r="B435" s="8" t="s">
        <v>1558</v>
      </c>
      <c r="C435" s="8"/>
      <c r="D435" s="5" t="s">
        <v>1559</v>
      </c>
      <c r="E435" s="8" t="s">
        <v>973</v>
      </c>
      <c r="F435" s="9" t="n">
        <v>2</v>
      </c>
      <c r="G435" s="9" t="n">
        <v>0</v>
      </c>
      <c r="H435" s="9" t="n">
        <f aca="false">F435-G435</f>
        <v>2</v>
      </c>
      <c r="I435" s="9" t="n">
        <f aca="false">MAX(H435,0)</f>
        <v>2</v>
      </c>
      <c r="J435" s="10" t="n">
        <v>63.06</v>
      </c>
      <c r="K435" s="10" t="n">
        <v>0</v>
      </c>
      <c r="L435" s="11" t="n">
        <f aca="false">IFERROR(J435/F435,"")</f>
        <v>31.53</v>
      </c>
      <c r="M435" s="11" t="n">
        <v>31.53</v>
      </c>
      <c r="N435" s="11" t="n">
        <v>31.53</v>
      </c>
      <c r="O435" s="11" t="str">
        <f aca="false">IFERROR(K435/G435,"")</f>
        <v/>
      </c>
      <c r="P435" s="11"/>
      <c r="Q435" s="11"/>
      <c r="R435" s="12" t="str">
        <f aca="false">IF(F435=0,"NON VALUTABILE",IF(H435=0,"OK","ANOMALIA"))</f>
        <v>ANOMALIA</v>
      </c>
      <c r="S435" s="12" t="str">
        <f aca="false">IF(OR(F435=0,G435=0),"NON VALUTABILE",IF(P435&lt;=N435,"ANOMALIA","OK"))</f>
        <v>NON VALUTABILE</v>
      </c>
      <c r="T435" s="12" t="str">
        <f aca="false">IF(F435=0,"NON VALUTABILE",IF(OR(R435="ANOMALIA",S435="ANOMALIA"),"ANOMALIA","OK"))</f>
        <v>ANOMALIA</v>
      </c>
      <c r="U435" s="5" t="str">
        <f aca="false">IF(F435=0,"Scaricato ma non presente in questa fattura: puo venire da giacenza pregressa o da altro fornitore. Non conteggiato come anomalia.",IF(G435=0,"Acquistato e mai scaricato nel periodo. ","")&amp;IF(AND(G435&gt;0,H435&lt;&gt;0),"Quantita acquistata diversa da quantita scaricata. ","")&amp;IF(AND(G435&gt;0,P435&lt;=N435),"Almeno una vendita a prezzo pari o inferiore al costo di acquisto (confronta col. N con col. P). ",""))</f>
        <v>Acquistato e mai scaricato nel periodo. </v>
      </c>
      <c r="V435" s="5"/>
    </row>
    <row r="436" customFormat="false" ht="15" hidden="false" customHeight="false" outlineLevel="0" collapsed="false">
      <c r="A436" s="8" t="s">
        <v>1560</v>
      </c>
      <c r="B436" s="8" t="s">
        <v>1561</v>
      </c>
      <c r="C436" s="8"/>
      <c r="D436" s="5" t="s">
        <v>1562</v>
      </c>
      <c r="E436" s="8" t="s">
        <v>973</v>
      </c>
      <c r="F436" s="9" t="n">
        <v>1</v>
      </c>
      <c r="G436" s="9" t="n">
        <v>0</v>
      </c>
      <c r="H436" s="9" t="n">
        <f aca="false">F436-G436</f>
        <v>1</v>
      </c>
      <c r="I436" s="9" t="n">
        <f aca="false">MAX(H436,0)</f>
        <v>1</v>
      </c>
      <c r="J436" s="10" t="n">
        <v>33.47</v>
      </c>
      <c r="K436" s="10" t="n">
        <v>0</v>
      </c>
      <c r="L436" s="11" t="n">
        <f aca="false">IFERROR(J436/F436,"")</f>
        <v>33.47</v>
      </c>
      <c r="M436" s="11" t="n">
        <v>33.47</v>
      </c>
      <c r="N436" s="11" t="n">
        <v>33.47</v>
      </c>
      <c r="O436" s="11" t="str">
        <f aca="false">IFERROR(K436/G436,"")</f>
        <v/>
      </c>
      <c r="P436" s="11"/>
      <c r="Q436" s="11"/>
      <c r="R436" s="12" t="str">
        <f aca="false">IF(F436=0,"NON VALUTABILE",IF(H436=0,"OK","ANOMALIA"))</f>
        <v>ANOMALIA</v>
      </c>
      <c r="S436" s="12" t="str">
        <f aca="false">IF(OR(F436=0,G436=0),"NON VALUTABILE",IF(P436&lt;=N436,"ANOMALIA","OK"))</f>
        <v>NON VALUTABILE</v>
      </c>
      <c r="T436" s="12" t="str">
        <f aca="false">IF(F436=0,"NON VALUTABILE",IF(OR(R436="ANOMALIA",S436="ANOMALIA"),"ANOMALIA","OK"))</f>
        <v>ANOMALIA</v>
      </c>
      <c r="U436" s="5" t="str">
        <f aca="false">IF(F436=0,"Scaricato ma non presente in questa fattura: puo venire da giacenza pregressa o da altro fornitore. Non conteggiato come anomalia.",IF(G436=0,"Acquistato e mai scaricato nel periodo. ","")&amp;IF(AND(G436&gt;0,H436&lt;&gt;0),"Quantita acquistata diversa da quantita scaricata. ","")&amp;IF(AND(G436&gt;0,P436&lt;=N436),"Almeno una vendita a prezzo pari o inferiore al costo di acquisto (confronta col. N con col. P). ",""))</f>
        <v>Acquistato e mai scaricato nel periodo. </v>
      </c>
      <c r="V436" s="5"/>
    </row>
    <row r="437" customFormat="false" ht="15" hidden="false" customHeight="false" outlineLevel="0" collapsed="false">
      <c r="A437" s="8" t="s">
        <v>1563</v>
      </c>
      <c r="B437" s="8" t="s">
        <v>1564</v>
      </c>
      <c r="C437" s="8"/>
      <c r="D437" s="5" t="s">
        <v>1565</v>
      </c>
      <c r="E437" s="8" t="s">
        <v>973</v>
      </c>
      <c r="F437" s="9" t="n">
        <v>2</v>
      </c>
      <c r="G437" s="9" t="n">
        <v>0</v>
      </c>
      <c r="H437" s="9" t="n">
        <f aca="false">F437-G437</f>
        <v>2</v>
      </c>
      <c r="I437" s="9" t="n">
        <f aca="false">MAX(H437,0)</f>
        <v>2</v>
      </c>
      <c r="J437" s="10" t="n">
        <v>15.92</v>
      </c>
      <c r="K437" s="10" t="n">
        <v>0</v>
      </c>
      <c r="L437" s="11" t="n">
        <f aca="false">IFERROR(J437/F437,"")</f>
        <v>7.96</v>
      </c>
      <c r="M437" s="11" t="n">
        <v>7.96</v>
      </c>
      <c r="N437" s="11" t="n">
        <v>7.96</v>
      </c>
      <c r="O437" s="11" t="str">
        <f aca="false">IFERROR(K437/G437,"")</f>
        <v/>
      </c>
      <c r="P437" s="11"/>
      <c r="Q437" s="11"/>
      <c r="R437" s="12" t="str">
        <f aca="false">IF(F437=0,"NON VALUTABILE",IF(H437=0,"OK","ANOMALIA"))</f>
        <v>ANOMALIA</v>
      </c>
      <c r="S437" s="12" t="str">
        <f aca="false">IF(OR(F437=0,G437=0),"NON VALUTABILE",IF(P437&lt;=N437,"ANOMALIA","OK"))</f>
        <v>NON VALUTABILE</v>
      </c>
      <c r="T437" s="12" t="str">
        <f aca="false">IF(F437=0,"NON VALUTABILE",IF(OR(R437="ANOMALIA",S437="ANOMALIA"),"ANOMALIA","OK"))</f>
        <v>ANOMALIA</v>
      </c>
      <c r="U437" s="5" t="str">
        <f aca="false">IF(F437=0,"Scaricato ma non presente in questa fattura: puo venire da giacenza pregressa o da altro fornitore. Non conteggiato come anomalia.",IF(G437=0,"Acquistato e mai scaricato nel periodo. ","")&amp;IF(AND(G437&gt;0,H437&lt;&gt;0),"Quantita acquistata diversa da quantita scaricata. ","")&amp;IF(AND(G437&gt;0,P437&lt;=N437),"Almeno una vendita a prezzo pari o inferiore al costo di acquisto (confronta col. N con col. P). ",""))</f>
        <v>Acquistato e mai scaricato nel periodo. </v>
      </c>
      <c r="V437" s="5"/>
    </row>
    <row r="438" customFormat="false" ht="15" hidden="false" customHeight="false" outlineLevel="0" collapsed="false">
      <c r="A438" s="8" t="s">
        <v>1566</v>
      </c>
      <c r="B438" s="8" t="s">
        <v>1567</v>
      </c>
      <c r="C438" s="8"/>
      <c r="D438" s="5" t="s">
        <v>1568</v>
      </c>
      <c r="E438" s="8" t="s">
        <v>973</v>
      </c>
      <c r="F438" s="9" t="n">
        <v>1</v>
      </c>
      <c r="G438" s="9" t="n">
        <v>0</v>
      </c>
      <c r="H438" s="9" t="n">
        <f aca="false">F438-G438</f>
        <v>1</v>
      </c>
      <c r="I438" s="9" t="n">
        <f aca="false">MAX(H438,0)</f>
        <v>1</v>
      </c>
      <c r="J438" s="10" t="n">
        <v>4.32</v>
      </c>
      <c r="K438" s="10" t="n">
        <v>0</v>
      </c>
      <c r="L438" s="11" t="n">
        <f aca="false">IFERROR(J438/F438,"")</f>
        <v>4.32</v>
      </c>
      <c r="M438" s="11" t="n">
        <v>4.32</v>
      </c>
      <c r="N438" s="11" t="n">
        <v>4.32</v>
      </c>
      <c r="O438" s="11" t="str">
        <f aca="false">IFERROR(K438/G438,"")</f>
        <v/>
      </c>
      <c r="P438" s="11"/>
      <c r="Q438" s="11"/>
      <c r="R438" s="12" t="str">
        <f aca="false">IF(F438=0,"NON VALUTABILE",IF(H438=0,"OK","ANOMALIA"))</f>
        <v>ANOMALIA</v>
      </c>
      <c r="S438" s="12" t="str">
        <f aca="false">IF(OR(F438=0,G438=0),"NON VALUTABILE",IF(P438&lt;=N438,"ANOMALIA","OK"))</f>
        <v>NON VALUTABILE</v>
      </c>
      <c r="T438" s="12" t="str">
        <f aca="false">IF(F438=0,"NON VALUTABILE",IF(OR(R438="ANOMALIA",S438="ANOMALIA"),"ANOMALIA","OK"))</f>
        <v>ANOMALIA</v>
      </c>
      <c r="U438" s="5" t="str">
        <f aca="false">IF(F438=0,"Scaricato ma non presente in questa fattura: puo venire da giacenza pregressa o da altro fornitore. Non conteggiato come anomalia.",IF(G438=0,"Acquistato e mai scaricato nel periodo. ","")&amp;IF(AND(G438&gt;0,H438&lt;&gt;0),"Quantita acquistata diversa da quantita scaricata. ","")&amp;IF(AND(G438&gt;0,P438&lt;=N438),"Almeno una vendita a prezzo pari o inferiore al costo di acquisto (confronta col. N con col. P). ",""))</f>
        <v>Acquistato e mai scaricato nel periodo. </v>
      </c>
      <c r="V438" s="5"/>
    </row>
    <row r="439" customFormat="false" ht="15" hidden="false" customHeight="false" outlineLevel="0" collapsed="false">
      <c r="A439" s="8" t="s">
        <v>1569</v>
      </c>
      <c r="B439" s="8" t="s">
        <v>1570</v>
      </c>
      <c r="C439" s="8"/>
      <c r="D439" s="5" t="s">
        <v>1571</v>
      </c>
      <c r="E439" s="8" t="s">
        <v>973</v>
      </c>
      <c r="F439" s="9" t="n">
        <v>10</v>
      </c>
      <c r="G439" s="9" t="n">
        <v>0</v>
      </c>
      <c r="H439" s="9" t="n">
        <f aca="false">F439-G439</f>
        <v>10</v>
      </c>
      <c r="I439" s="9" t="n">
        <f aca="false">MAX(H439,0)</f>
        <v>10</v>
      </c>
      <c r="J439" s="10" t="n">
        <v>17.64</v>
      </c>
      <c r="K439" s="10" t="n">
        <v>0</v>
      </c>
      <c r="L439" s="11" t="n">
        <f aca="false">IFERROR(J439/F439,"")</f>
        <v>1.764</v>
      </c>
      <c r="M439" s="11" t="n">
        <v>1.764</v>
      </c>
      <c r="N439" s="11" t="n">
        <v>1.764</v>
      </c>
      <c r="O439" s="11" t="str">
        <f aca="false">IFERROR(K439/G439,"")</f>
        <v/>
      </c>
      <c r="P439" s="11"/>
      <c r="Q439" s="11"/>
      <c r="R439" s="12" t="str">
        <f aca="false">IF(F439=0,"NON VALUTABILE",IF(H439=0,"OK","ANOMALIA"))</f>
        <v>ANOMALIA</v>
      </c>
      <c r="S439" s="12" t="str">
        <f aca="false">IF(OR(F439=0,G439=0),"NON VALUTABILE",IF(P439&lt;=N439,"ANOMALIA","OK"))</f>
        <v>NON VALUTABILE</v>
      </c>
      <c r="T439" s="12" t="str">
        <f aca="false">IF(F439=0,"NON VALUTABILE",IF(OR(R439="ANOMALIA",S439="ANOMALIA"),"ANOMALIA","OK"))</f>
        <v>ANOMALIA</v>
      </c>
      <c r="U439" s="5" t="str">
        <f aca="false">IF(F439=0,"Scaricato ma non presente in questa fattura: puo venire da giacenza pregressa o da altro fornitore. Non conteggiato come anomalia.",IF(G439=0,"Acquistato e mai scaricato nel periodo. ","")&amp;IF(AND(G439&gt;0,H439&lt;&gt;0),"Quantita acquistata diversa da quantita scaricata. ","")&amp;IF(AND(G439&gt;0,P439&lt;=N439),"Almeno una vendita a prezzo pari o inferiore al costo di acquisto (confronta col. N con col. P). ",""))</f>
        <v>Acquistato e mai scaricato nel periodo. </v>
      </c>
      <c r="V439" s="5"/>
    </row>
    <row r="440" customFormat="false" ht="15" hidden="false" customHeight="false" outlineLevel="0" collapsed="false">
      <c r="A440" s="8" t="s">
        <v>1572</v>
      </c>
      <c r="B440" s="8" t="s">
        <v>1573</v>
      </c>
      <c r="C440" s="8"/>
      <c r="D440" s="5" t="s">
        <v>1574</v>
      </c>
      <c r="E440" s="8" t="s">
        <v>973</v>
      </c>
      <c r="F440" s="9" t="n">
        <v>1</v>
      </c>
      <c r="G440" s="9" t="n">
        <v>0</v>
      </c>
      <c r="H440" s="9" t="n">
        <f aca="false">F440-G440</f>
        <v>1</v>
      </c>
      <c r="I440" s="9" t="n">
        <f aca="false">MAX(H440,0)</f>
        <v>1</v>
      </c>
      <c r="J440" s="10" t="n">
        <v>2.57</v>
      </c>
      <c r="K440" s="10" t="n">
        <v>0</v>
      </c>
      <c r="L440" s="11" t="n">
        <f aca="false">IFERROR(J440/F440,"")</f>
        <v>2.57</v>
      </c>
      <c r="M440" s="11" t="n">
        <v>2.57</v>
      </c>
      <c r="N440" s="11" t="n">
        <v>2.57</v>
      </c>
      <c r="O440" s="11" t="str">
        <f aca="false">IFERROR(K440/G440,"")</f>
        <v/>
      </c>
      <c r="P440" s="11"/>
      <c r="Q440" s="11"/>
      <c r="R440" s="12" t="str">
        <f aca="false">IF(F440=0,"NON VALUTABILE",IF(H440=0,"OK","ANOMALIA"))</f>
        <v>ANOMALIA</v>
      </c>
      <c r="S440" s="12" t="str">
        <f aca="false">IF(OR(F440=0,G440=0),"NON VALUTABILE",IF(P440&lt;=N440,"ANOMALIA","OK"))</f>
        <v>NON VALUTABILE</v>
      </c>
      <c r="T440" s="12" t="str">
        <f aca="false">IF(F440=0,"NON VALUTABILE",IF(OR(R440="ANOMALIA",S440="ANOMALIA"),"ANOMALIA","OK"))</f>
        <v>ANOMALIA</v>
      </c>
      <c r="U440" s="5" t="str">
        <f aca="false">IF(F440=0,"Scaricato ma non presente in questa fattura: puo venire da giacenza pregressa o da altro fornitore. Non conteggiato come anomalia.",IF(G440=0,"Acquistato e mai scaricato nel periodo. ","")&amp;IF(AND(G440&gt;0,H440&lt;&gt;0),"Quantita acquistata diversa da quantita scaricata. ","")&amp;IF(AND(G440&gt;0,P440&lt;=N440),"Almeno una vendita a prezzo pari o inferiore al costo di acquisto (confronta col. N con col. P). ",""))</f>
        <v>Acquistato e mai scaricato nel periodo. </v>
      </c>
      <c r="V440" s="5"/>
    </row>
    <row r="441" customFormat="false" ht="15" hidden="false" customHeight="false" outlineLevel="0" collapsed="false">
      <c r="A441" s="8" t="s">
        <v>1575</v>
      </c>
      <c r="B441" s="8" t="s">
        <v>1576</v>
      </c>
      <c r="C441" s="8"/>
      <c r="D441" s="5" t="s">
        <v>1577</v>
      </c>
      <c r="E441" s="8" t="s">
        <v>973</v>
      </c>
      <c r="F441" s="9" t="n">
        <v>1</v>
      </c>
      <c r="G441" s="9" t="n">
        <v>0</v>
      </c>
      <c r="H441" s="9" t="n">
        <f aca="false">F441-G441</f>
        <v>1</v>
      </c>
      <c r="I441" s="9" t="n">
        <f aca="false">MAX(H441,0)</f>
        <v>1</v>
      </c>
      <c r="J441" s="10" t="n">
        <v>7.11</v>
      </c>
      <c r="K441" s="10" t="n">
        <v>0</v>
      </c>
      <c r="L441" s="11" t="n">
        <f aca="false">IFERROR(J441/F441,"")</f>
        <v>7.11</v>
      </c>
      <c r="M441" s="11" t="n">
        <v>7.11</v>
      </c>
      <c r="N441" s="11" t="n">
        <v>7.11</v>
      </c>
      <c r="O441" s="11" t="str">
        <f aca="false">IFERROR(K441/G441,"")</f>
        <v/>
      </c>
      <c r="P441" s="11"/>
      <c r="Q441" s="11"/>
      <c r="R441" s="12" t="str">
        <f aca="false">IF(F441=0,"NON VALUTABILE",IF(H441=0,"OK","ANOMALIA"))</f>
        <v>ANOMALIA</v>
      </c>
      <c r="S441" s="12" t="str">
        <f aca="false">IF(OR(F441=0,G441=0),"NON VALUTABILE",IF(P441&lt;=N441,"ANOMALIA","OK"))</f>
        <v>NON VALUTABILE</v>
      </c>
      <c r="T441" s="12" t="str">
        <f aca="false">IF(F441=0,"NON VALUTABILE",IF(OR(R441="ANOMALIA",S441="ANOMALIA"),"ANOMALIA","OK"))</f>
        <v>ANOMALIA</v>
      </c>
      <c r="U441" s="5" t="str">
        <f aca="false">IF(F441=0,"Scaricato ma non presente in questa fattura: puo venire da giacenza pregressa o da altro fornitore. Non conteggiato come anomalia.",IF(G441=0,"Acquistato e mai scaricato nel periodo. ","")&amp;IF(AND(G441&gt;0,H441&lt;&gt;0),"Quantita acquistata diversa da quantita scaricata. ","")&amp;IF(AND(G441&gt;0,P441&lt;=N441),"Almeno una vendita a prezzo pari o inferiore al costo di acquisto (confronta col. N con col. P). ",""))</f>
        <v>Acquistato e mai scaricato nel periodo. </v>
      </c>
      <c r="V441" s="5"/>
    </row>
    <row r="442" customFormat="false" ht="15" hidden="false" customHeight="false" outlineLevel="0" collapsed="false">
      <c r="A442" s="8" t="s">
        <v>1578</v>
      </c>
      <c r="B442" s="8" t="s">
        <v>1579</v>
      </c>
      <c r="C442" s="8"/>
      <c r="D442" s="5" t="s">
        <v>1580</v>
      </c>
      <c r="E442" s="8" t="s">
        <v>973</v>
      </c>
      <c r="F442" s="9" t="n">
        <v>1</v>
      </c>
      <c r="G442" s="9" t="n">
        <v>0</v>
      </c>
      <c r="H442" s="9" t="n">
        <f aca="false">F442-G442</f>
        <v>1</v>
      </c>
      <c r="I442" s="9" t="n">
        <f aca="false">MAX(H442,0)</f>
        <v>1</v>
      </c>
      <c r="J442" s="10" t="n">
        <v>27.93</v>
      </c>
      <c r="K442" s="10" t="n">
        <v>0</v>
      </c>
      <c r="L442" s="11" t="n">
        <f aca="false">IFERROR(J442/F442,"")</f>
        <v>27.93</v>
      </c>
      <c r="M442" s="11" t="n">
        <v>27.93</v>
      </c>
      <c r="N442" s="11" t="n">
        <v>27.93</v>
      </c>
      <c r="O442" s="11" t="str">
        <f aca="false">IFERROR(K442/G442,"")</f>
        <v/>
      </c>
      <c r="P442" s="11"/>
      <c r="Q442" s="11"/>
      <c r="R442" s="12" t="str">
        <f aca="false">IF(F442=0,"NON VALUTABILE",IF(H442=0,"OK","ANOMALIA"))</f>
        <v>ANOMALIA</v>
      </c>
      <c r="S442" s="12" t="str">
        <f aca="false">IF(OR(F442=0,G442=0),"NON VALUTABILE",IF(P442&lt;=N442,"ANOMALIA","OK"))</f>
        <v>NON VALUTABILE</v>
      </c>
      <c r="T442" s="12" t="str">
        <f aca="false">IF(F442=0,"NON VALUTABILE",IF(OR(R442="ANOMALIA",S442="ANOMALIA"),"ANOMALIA","OK"))</f>
        <v>ANOMALIA</v>
      </c>
      <c r="U442" s="5" t="str">
        <f aca="false">IF(F442=0,"Scaricato ma non presente in questa fattura: puo venire da giacenza pregressa o da altro fornitore. Non conteggiato come anomalia.",IF(G442=0,"Acquistato e mai scaricato nel periodo. ","")&amp;IF(AND(G442&gt;0,H442&lt;&gt;0),"Quantita acquistata diversa da quantita scaricata. ","")&amp;IF(AND(G442&gt;0,P442&lt;=N442),"Almeno una vendita a prezzo pari o inferiore al costo di acquisto (confronta col. N con col. P). ",""))</f>
        <v>Acquistato e mai scaricato nel periodo. </v>
      </c>
      <c r="V442" s="5"/>
    </row>
    <row r="443" customFormat="false" ht="15" hidden="false" customHeight="false" outlineLevel="0" collapsed="false">
      <c r="A443" s="8" t="s">
        <v>1581</v>
      </c>
      <c r="B443" s="8" t="s">
        <v>1582</v>
      </c>
      <c r="C443" s="8"/>
      <c r="D443" s="5" t="s">
        <v>1583</v>
      </c>
      <c r="E443" s="8" t="s">
        <v>973</v>
      </c>
      <c r="F443" s="9" t="n">
        <v>1</v>
      </c>
      <c r="G443" s="9" t="n">
        <v>0</v>
      </c>
      <c r="H443" s="9" t="n">
        <f aca="false">F443-G443</f>
        <v>1</v>
      </c>
      <c r="I443" s="9" t="n">
        <f aca="false">MAX(H443,0)</f>
        <v>1</v>
      </c>
      <c r="J443" s="10" t="n">
        <v>20.16</v>
      </c>
      <c r="K443" s="10" t="n">
        <v>0</v>
      </c>
      <c r="L443" s="11" t="n">
        <f aca="false">IFERROR(J443/F443,"")</f>
        <v>20.16</v>
      </c>
      <c r="M443" s="11" t="n">
        <v>20.16</v>
      </c>
      <c r="N443" s="11" t="n">
        <v>20.16</v>
      </c>
      <c r="O443" s="11" t="str">
        <f aca="false">IFERROR(K443/G443,"")</f>
        <v/>
      </c>
      <c r="P443" s="11"/>
      <c r="Q443" s="11"/>
      <c r="R443" s="12" t="str">
        <f aca="false">IF(F443=0,"NON VALUTABILE",IF(H443=0,"OK","ANOMALIA"))</f>
        <v>ANOMALIA</v>
      </c>
      <c r="S443" s="12" t="str">
        <f aca="false">IF(OR(F443=0,G443=0),"NON VALUTABILE",IF(P443&lt;=N443,"ANOMALIA","OK"))</f>
        <v>NON VALUTABILE</v>
      </c>
      <c r="T443" s="12" t="str">
        <f aca="false">IF(F443=0,"NON VALUTABILE",IF(OR(R443="ANOMALIA",S443="ANOMALIA"),"ANOMALIA","OK"))</f>
        <v>ANOMALIA</v>
      </c>
      <c r="U443" s="5" t="str">
        <f aca="false">IF(F443=0,"Scaricato ma non presente in questa fattura: puo venire da giacenza pregressa o da altro fornitore. Non conteggiato come anomalia.",IF(G443=0,"Acquistato e mai scaricato nel periodo. ","")&amp;IF(AND(G443&gt;0,H443&lt;&gt;0),"Quantita acquistata diversa da quantita scaricata. ","")&amp;IF(AND(G443&gt;0,P443&lt;=N443),"Almeno una vendita a prezzo pari o inferiore al costo di acquisto (confronta col. N con col. P). ",""))</f>
        <v>Acquistato e mai scaricato nel periodo. </v>
      </c>
      <c r="V443" s="5"/>
    </row>
    <row r="444" customFormat="false" ht="15" hidden="false" customHeight="false" outlineLevel="0" collapsed="false">
      <c r="A444" s="8" t="s">
        <v>1584</v>
      </c>
      <c r="B444" s="8" t="s">
        <v>1585</v>
      </c>
      <c r="C444" s="8"/>
      <c r="D444" s="5" t="s">
        <v>1586</v>
      </c>
      <c r="E444" s="8" t="s">
        <v>973</v>
      </c>
      <c r="F444" s="9" t="n">
        <v>1</v>
      </c>
      <c r="G444" s="9" t="n">
        <v>0</v>
      </c>
      <c r="H444" s="9" t="n">
        <f aca="false">F444-G444</f>
        <v>1</v>
      </c>
      <c r="I444" s="9" t="n">
        <f aca="false">MAX(H444,0)</f>
        <v>1</v>
      </c>
      <c r="J444" s="10" t="n">
        <v>9.24</v>
      </c>
      <c r="K444" s="10" t="n">
        <v>0</v>
      </c>
      <c r="L444" s="11" t="n">
        <f aca="false">IFERROR(J444/F444,"")</f>
        <v>9.24</v>
      </c>
      <c r="M444" s="11" t="n">
        <v>9.24</v>
      </c>
      <c r="N444" s="11" t="n">
        <v>9.24</v>
      </c>
      <c r="O444" s="11" t="str">
        <f aca="false">IFERROR(K444/G444,"")</f>
        <v/>
      </c>
      <c r="P444" s="11"/>
      <c r="Q444" s="11"/>
      <c r="R444" s="12" t="str">
        <f aca="false">IF(F444=0,"NON VALUTABILE",IF(H444=0,"OK","ANOMALIA"))</f>
        <v>ANOMALIA</v>
      </c>
      <c r="S444" s="12" t="str">
        <f aca="false">IF(OR(F444=0,G444=0),"NON VALUTABILE",IF(P444&lt;=N444,"ANOMALIA","OK"))</f>
        <v>NON VALUTABILE</v>
      </c>
      <c r="T444" s="12" t="str">
        <f aca="false">IF(F444=0,"NON VALUTABILE",IF(OR(R444="ANOMALIA",S444="ANOMALIA"),"ANOMALIA","OK"))</f>
        <v>ANOMALIA</v>
      </c>
      <c r="U444" s="5" t="str">
        <f aca="false">IF(F444=0,"Scaricato ma non presente in questa fattura: puo venire da giacenza pregressa o da altro fornitore. Non conteggiato come anomalia.",IF(G444=0,"Acquistato e mai scaricato nel periodo. ","")&amp;IF(AND(G444&gt;0,H444&lt;&gt;0),"Quantita acquistata diversa da quantita scaricata. ","")&amp;IF(AND(G444&gt;0,P444&lt;=N444),"Almeno una vendita a prezzo pari o inferiore al costo di acquisto (confronta col. N con col. P). ",""))</f>
        <v>Acquistato e mai scaricato nel periodo. </v>
      </c>
      <c r="V444" s="5"/>
    </row>
    <row r="445" customFormat="false" ht="15" hidden="false" customHeight="false" outlineLevel="0" collapsed="false">
      <c r="A445" s="8" t="s">
        <v>1587</v>
      </c>
      <c r="B445" s="8" t="s">
        <v>1588</v>
      </c>
      <c r="C445" s="8"/>
      <c r="D445" s="5" t="s">
        <v>1589</v>
      </c>
      <c r="E445" s="8" t="s">
        <v>973</v>
      </c>
      <c r="F445" s="9" t="n">
        <v>2</v>
      </c>
      <c r="G445" s="9" t="n">
        <v>0</v>
      </c>
      <c r="H445" s="9" t="n">
        <f aca="false">F445-G445</f>
        <v>2</v>
      </c>
      <c r="I445" s="9" t="n">
        <f aca="false">MAX(H445,0)</f>
        <v>2</v>
      </c>
      <c r="J445" s="10" t="n">
        <v>33.68</v>
      </c>
      <c r="K445" s="10" t="n">
        <v>0</v>
      </c>
      <c r="L445" s="11" t="n">
        <f aca="false">IFERROR(J445/F445,"")</f>
        <v>16.84</v>
      </c>
      <c r="M445" s="11" t="n">
        <v>16.84</v>
      </c>
      <c r="N445" s="11" t="n">
        <v>16.84</v>
      </c>
      <c r="O445" s="11" t="str">
        <f aca="false">IFERROR(K445/G445,"")</f>
        <v/>
      </c>
      <c r="P445" s="11"/>
      <c r="Q445" s="11"/>
      <c r="R445" s="12" t="str">
        <f aca="false">IF(F445=0,"NON VALUTABILE",IF(H445=0,"OK","ANOMALIA"))</f>
        <v>ANOMALIA</v>
      </c>
      <c r="S445" s="12" t="str">
        <f aca="false">IF(OR(F445=0,G445=0),"NON VALUTABILE",IF(P445&lt;=N445,"ANOMALIA","OK"))</f>
        <v>NON VALUTABILE</v>
      </c>
      <c r="T445" s="12" t="str">
        <f aca="false">IF(F445=0,"NON VALUTABILE",IF(OR(R445="ANOMALIA",S445="ANOMALIA"),"ANOMALIA","OK"))</f>
        <v>ANOMALIA</v>
      </c>
      <c r="U445" s="5" t="str">
        <f aca="false">IF(F445=0,"Scaricato ma non presente in questa fattura: puo venire da giacenza pregressa o da altro fornitore. Non conteggiato come anomalia.",IF(G445=0,"Acquistato e mai scaricato nel periodo. ","")&amp;IF(AND(G445&gt;0,H445&lt;&gt;0),"Quantita acquistata diversa da quantita scaricata. ","")&amp;IF(AND(G445&gt;0,P445&lt;=N445),"Almeno una vendita a prezzo pari o inferiore al costo di acquisto (confronta col. N con col. P). ",""))</f>
        <v>Acquistato e mai scaricato nel periodo. </v>
      </c>
      <c r="V445" s="5"/>
    </row>
    <row r="446" customFormat="false" ht="15" hidden="false" customHeight="false" outlineLevel="0" collapsed="false">
      <c r="A446" s="8" t="s">
        <v>1590</v>
      </c>
      <c r="B446" s="8" t="s">
        <v>1591</v>
      </c>
      <c r="C446" s="8"/>
      <c r="D446" s="5" t="s">
        <v>1592</v>
      </c>
      <c r="E446" s="8" t="s">
        <v>973</v>
      </c>
      <c r="F446" s="9" t="n">
        <v>1</v>
      </c>
      <c r="G446" s="9" t="n">
        <v>0</v>
      </c>
      <c r="H446" s="9" t="n">
        <f aca="false">F446-G446</f>
        <v>1</v>
      </c>
      <c r="I446" s="9" t="n">
        <f aca="false">MAX(H446,0)</f>
        <v>1</v>
      </c>
      <c r="J446" s="10" t="n">
        <v>17.02</v>
      </c>
      <c r="K446" s="10" t="n">
        <v>0</v>
      </c>
      <c r="L446" s="11" t="n">
        <f aca="false">IFERROR(J446/F446,"")</f>
        <v>17.02</v>
      </c>
      <c r="M446" s="11" t="n">
        <v>17.02</v>
      </c>
      <c r="N446" s="11" t="n">
        <v>17.02</v>
      </c>
      <c r="O446" s="11" t="str">
        <f aca="false">IFERROR(K446/G446,"")</f>
        <v/>
      </c>
      <c r="P446" s="11"/>
      <c r="Q446" s="11"/>
      <c r="R446" s="12" t="str">
        <f aca="false">IF(F446=0,"NON VALUTABILE",IF(H446=0,"OK","ANOMALIA"))</f>
        <v>ANOMALIA</v>
      </c>
      <c r="S446" s="12" t="str">
        <f aca="false">IF(OR(F446=0,G446=0),"NON VALUTABILE",IF(P446&lt;=N446,"ANOMALIA","OK"))</f>
        <v>NON VALUTABILE</v>
      </c>
      <c r="T446" s="12" t="str">
        <f aca="false">IF(F446=0,"NON VALUTABILE",IF(OR(R446="ANOMALIA",S446="ANOMALIA"),"ANOMALIA","OK"))</f>
        <v>ANOMALIA</v>
      </c>
      <c r="U446" s="5" t="str">
        <f aca="false">IF(F446=0,"Scaricato ma non presente in questa fattura: puo venire da giacenza pregressa o da altro fornitore. Non conteggiato come anomalia.",IF(G446=0,"Acquistato e mai scaricato nel periodo. ","")&amp;IF(AND(G446&gt;0,H446&lt;&gt;0),"Quantita acquistata diversa da quantita scaricata. ","")&amp;IF(AND(G446&gt;0,P446&lt;=N446),"Almeno una vendita a prezzo pari o inferiore al costo di acquisto (confronta col. N con col. P). ",""))</f>
        <v>Acquistato e mai scaricato nel periodo. </v>
      </c>
      <c r="V446" s="5"/>
    </row>
    <row r="447" customFormat="false" ht="15" hidden="false" customHeight="false" outlineLevel="0" collapsed="false">
      <c r="A447" s="8" t="s">
        <v>1593</v>
      </c>
      <c r="B447" s="8" t="s">
        <v>1594</v>
      </c>
      <c r="C447" s="8"/>
      <c r="D447" s="5" t="s">
        <v>1595</v>
      </c>
      <c r="E447" s="8" t="s">
        <v>973</v>
      </c>
      <c r="F447" s="9" t="n">
        <v>1</v>
      </c>
      <c r="G447" s="9" t="n">
        <v>0</v>
      </c>
      <c r="H447" s="9" t="n">
        <f aca="false">F447-G447</f>
        <v>1</v>
      </c>
      <c r="I447" s="9" t="n">
        <f aca="false">MAX(H447,0)</f>
        <v>1</v>
      </c>
      <c r="J447" s="10" t="n">
        <v>11.5</v>
      </c>
      <c r="K447" s="10" t="n">
        <v>0</v>
      </c>
      <c r="L447" s="11" t="n">
        <f aca="false">IFERROR(J447/F447,"")</f>
        <v>11.5</v>
      </c>
      <c r="M447" s="11" t="n">
        <v>11.5</v>
      </c>
      <c r="N447" s="11" t="n">
        <v>11.5</v>
      </c>
      <c r="O447" s="11" t="str">
        <f aca="false">IFERROR(K447/G447,"")</f>
        <v/>
      </c>
      <c r="P447" s="11"/>
      <c r="Q447" s="11"/>
      <c r="R447" s="12" t="str">
        <f aca="false">IF(F447=0,"NON VALUTABILE",IF(H447=0,"OK","ANOMALIA"))</f>
        <v>ANOMALIA</v>
      </c>
      <c r="S447" s="12" t="str">
        <f aca="false">IF(OR(F447=0,G447=0),"NON VALUTABILE",IF(P447&lt;=N447,"ANOMALIA","OK"))</f>
        <v>NON VALUTABILE</v>
      </c>
      <c r="T447" s="12" t="str">
        <f aca="false">IF(F447=0,"NON VALUTABILE",IF(OR(R447="ANOMALIA",S447="ANOMALIA"),"ANOMALIA","OK"))</f>
        <v>ANOMALIA</v>
      </c>
      <c r="U447" s="5" t="str">
        <f aca="false">IF(F447=0,"Scaricato ma non presente in questa fattura: puo venire da giacenza pregressa o da altro fornitore. Non conteggiato come anomalia.",IF(G447=0,"Acquistato e mai scaricato nel periodo. ","")&amp;IF(AND(G447&gt;0,H447&lt;&gt;0),"Quantita acquistata diversa da quantita scaricata. ","")&amp;IF(AND(G447&gt;0,P447&lt;=N447),"Almeno una vendita a prezzo pari o inferiore al costo di acquisto (confronta col. N con col. P). ",""))</f>
        <v>Acquistato e mai scaricato nel periodo. </v>
      </c>
      <c r="V447" s="5"/>
    </row>
    <row r="448" customFormat="false" ht="15" hidden="false" customHeight="false" outlineLevel="0" collapsed="false">
      <c r="A448" s="8" t="s">
        <v>1596</v>
      </c>
      <c r="B448" s="8" t="s">
        <v>1597</v>
      </c>
      <c r="C448" s="8"/>
      <c r="D448" s="5" t="s">
        <v>1598</v>
      </c>
      <c r="E448" s="8" t="s">
        <v>973</v>
      </c>
      <c r="F448" s="9" t="n">
        <v>1</v>
      </c>
      <c r="G448" s="9" t="n">
        <v>0</v>
      </c>
      <c r="H448" s="9" t="n">
        <f aca="false">F448-G448</f>
        <v>1</v>
      </c>
      <c r="I448" s="9" t="n">
        <f aca="false">MAX(H448,0)</f>
        <v>1</v>
      </c>
      <c r="J448" s="10" t="n">
        <v>9.95</v>
      </c>
      <c r="K448" s="10" t="n">
        <v>0</v>
      </c>
      <c r="L448" s="11" t="n">
        <f aca="false">IFERROR(J448/F448,"")</f>
        <v>9.95</v>
      </c>
      <c r="M448" s="11" t="n">
        <v>9.95</v>
      </c>
      <c r="N448" s="11" t="n">
        <v>9.95</v>
      </c>
      <c r="O448" s="11" t="str">
        <f aca="false">IFERROR(K448/G448,"")</f>
        <v/>
      </c>
      <c r="P448" s="11"/>
      <c r="Q448" s="11"/>
      <c r="R448" s="12" t="str">
        <f aca="false">IF(F448=0,"NON VALUTABILE",IF(H448=0,"OK","ANOMALIA"))</f>
        <v>ANOMALIA</v>
      </c>
      <c r="S448" s="12" t="str">
        <f aca="false">IF(OR(F448=0,G448=0),"NON VALUTABILE",IF(P448&lt;=N448,"ANOMALIA","OK"))</f>
        <v>NON VALUTABILE</v>
      </c>
      <c r="T448" s="12" t="str">
        <f aca="false">IF(F448=0,"NON VALUTABILE",IF(OR(R448="ANOMALIA",S448="ANOMALIA"),"ANOMALIA","OK"))</f>
        <v>ANOMALIA</v>
      </c>
      <c r="U448" s="5" t="str">
        <f aca="false">IF(F448=0,"Scaricato ma non presente in questa fattura: puo venire da giacenza pregressa o da altro fornitore. Non conteggiato come anomalia.",IF(G448=0,"Acquistato e mai scaricato nel periodo. ","")&amp;IF(AND(G448&gt;0,H448&lt;&gt;0),"Quantita acquistata diversa da quantita scaricata. ","")&amp;IF(AND(G448&gt;0,P448&lt;=N448),"Almeno una vendita a prezzo pari o inferiore al costo di acquisto (confronta col. N con col. P). ",""))</f>
        <v>Acquistato e mai scaricato nel periodo. </v>
      </c>
      <c r="V448" s="5"/>
    </row>
    <row r="449" customFormat="false" ht="15" hidden="false" customHeight="false" outlineLevel="0" collapsed="false">
      <c r="A449" s="8" t="s">
        <v>1599</v>
      </c>
      <c r="B449" s="8" t="s">
        <v>1600</v>
      </c>
      <c r="C449" s="8"/>
      <c r="D449" s="5" t="s">
        <v>1601</v>
      </c>
      <c r="E449" s="8" t="s">
        <v>973</v>
      </c>
      <c r="F449" s="9" t="n">
        <v>2</v>
      </c>
      <c r="G449" s="9" t="n">
        <v>0</v>
      </c>
      <c r="H449" s="9" t="n">
        <f aca="false">F449-G449</f>
        <v>2</v>
      </c>
      <c r="I449" s="9" t="n">
        <f aca="false">MAX(H449,0)</f>
        <v>2</v>
      </c>
      <c r="J449" s="10" t="n">
        <v>24.47</v>
      </c>
      <c r="K449" s="10" t="n">
        <v>0</v>
      </c>
      <c r="L449" s="11" t="n">
        <f aca="false">IFERROR(J449/F449,"")</f>
        <v>12.235</v>
      </c>
      <c r="M449" s="11" t="n">
        <v>12.235</v>
      </c>
      <c r="N449" s="11" t="n">
        <v>12.235</v>
      </c>
      <c r="O449" s="11" t="str">
        <f aca="false">IFERROR(K449/G449,"")</f>
        <v/>
      </c>
      <c r="P449" s="11"/>
      <c r="Q449" s="11"/>
      <c r="R449" s="12" t="str">
        <f aca="false">IF(F449=0,"NON VALUTABILE",IF(H449=0,"OK","ANOMALIA"))</f>
        <v>ANOMALIA</v>
      </c>
      <c r="S449" s="12" t="str">
        <f aca="false">IF(OR(F449=0,G449=0),"NON VALUTABILE",IF(P449&lt;=N449,"ANOMALIA","OK"))</f>
        <v>NON VALUTABILE</v>
      </c>
      <c r="T449" s="12" t="str">
        <f aca="false">IF(F449=0,"NON VALUTABILE",IF(OR(R449="ANOMALIA",S449="ANOMALIA"),"ANOMALIA","OK"))</f>
        <v>ANOMALIA</v>
      </c>
      <c r="U449" s="5" t="str">
        <f aca="false">IF(F449=0,"Scaricato ma non presente in questa fattura: puo venire da giacenza pregressa o da altro fornitore. Non conteggiato come anomalia.",IF(G449=0,"Acquistato e mai scaricato nel periodo. ","")&amp;IF(AND(G449&gt;0,H449&lt;&gt;0),"Quantita acquistata diversa da quantita scaricata. ","")&amp;IF(AND(G449&gt;0,P449&lt;=N449),"Almeno una vendita a prezzo pari o inferiore al costo di acquisto (confronta col. N con col. P). ",""))</f>
        <v>Acquistato e mai scaricato nel periodo. </v>
      </c>
      <c r="V449" s="5"/>
    </row>
    <row r="450" customFormat="false" ht="15" hidden="false" customHeight="false" outlineLevel="0" collapsed="false">
      <c r="A450" s="8" t="s">
        <v>1602</v>
      </c>
      <c r="B450" s="8" t="s">
        <v>1603</v>
      </c>
      <c r="C450" s="8"/>
      <c r="D450" s="5" t="s">
        <v>1604</v>
      </c>
      <c r="E450" s="8" t="s">
        <v>973</v>
      </c>
      <c r="F450" s="9" t="n">
        <v>1</v>
      </c>
      <c r="G450" s="9" t="n">
        <v>0</v>
      </c>
      <c r="H450" s="9" t="n">
        <f aca="false">F450-G450</f>
        <v>1</v>
      </c>
      <c r="I450" s="9" t="n">
        <f aca="false">MAX(H450,0)</f>
        <v>1</v>
      </c>
      <c r="J450" s="10" t="n">
        <v>33.88</v>
      </c>
      <c r="K450" s="10" t="n">
        <v>0</v>
      </c>
      <c r="L450" s="11" t="n">
        <f aca="false">IFERROR(J450/F450,"")</f>
        <v>33.88</v>
      </c>
      <c r="M450" s="11" t="n">
        <v>33.88</v>
      </c>
      <c r="N450" s="11" t="n">
        <v>33.88</v>
      </c>
      <c r="O450" s="11" t="str">
        <f aca="false">IFERROR(K450/G450,"")</f>
        <v/>
      </c>
      <c r="P450" s="11"/>
      <c r="Q450" s="11"/>
      <c r="R450" s="12" t="str">
        <f aca="false">IF(F450=0,"NON VALUTABILE",IF(H450=0,"OK","ANOMALIA"))</f>
        <v>ANOMALIA</v>
      </c>
      <c r="S450" s="12" t="str">
        <f aca="false">IF(OR(F450=0,G450=0),"NON VALUTABILE",IF(P450&lt;=N450,"ANOMALIA","OK"))</f>
        <v>NON VALUTABILE</v>
      </c>
      <c r="T450" s="12" t="str">
        <f aca="false">IF(F450=0,"NON VALUTABILE",IF(OR(R450="ANOMALIA",S450="ANOMALIA"),"ANOMALIA","OK"))</f>
        <v>ANOMALIA</v>
      </c>
      <c r="U450" s="5" t="str">
        <f aca="false">IF(F450=0,"Scaricato ma non presente in questa fattura: puo venire da giacenza pregressa o da altro fornitore. Non conteggiato come anomalia.",IF(G450=0,"Acquistato e mai scaricato nel periodo. ","")&amp;IF(AND(G450&gt;0,H450&lt;&gt;0),"Quantita acquistata diversa da quantita scaricata. ","")&amp;IF(AND(G450&gt;0,P450&lt;=N450),"Almeno una vendita a prezzo pari o inferiore al costo di acquisto (confronta col. N con col. P). ",""))</f>
        <v>Acquistato e mai scaricato nel periodo. </v>
      </c>
      <c r="V450" s="5"/>
    </row>
    <row r="451" customFormat="false" ht="15" hidden="false" customHeight="false" outlineLevel="0" collapsed="false">
      <c r="A451" s="8" t="s">
        <v>1605</v>
      </c>
      <c r="B451" s="8" t="s">
        <v>1606</v>
      </c>
      <c r="C451" s="8"/>
      <c r="D451" s="5" t="s">
        <v>1607</v>
      </c>
      <c r="E451" s="8" t="s">
        <v>973</v>
      </c>
      <c r="F451" s="9" t="n">
        <v>1</v>
      </c>
      <c r="G451" s="9" t="n">
        <v>0</v>
      </c>
      <c r="H451" s="9" t="n">
        <f aca="false">F451-G451</f>
        <v>1</v>
      </c>
      <c r="I451" s="9" t="n">
        <f aca="false">MAX(H451,0)</f>
        <v>1</v>
      </c>
      <c r="J451" s="10" t="n">
        <v>10.59</v>
      </c>
      <c r="K451" s="10" t="n">
        <v>0</v>
      </c>
      <c r="L451" s="11" t="n">
        <f aca="false">IFERROR(J451/F451,"")</f>
        <v>10.59</v>
      </c>
      <c r="M451" s="11" t="n">
        <v>10.59</v>
      </c>
      <c r="N451" s="11" t="n">
        <v>10.59</v>
      </c>
      <c r="O451" s="11" t="str">
        <f aca="false">IFERROR(K451/G451,"")</f>
        <v/>
      </c>
      <c r="P451" s="11"/>
      <c r="Q451" s="11"/>
      <c r="R451" s="12" t="str">
        <f aca="false">IF(F451=0,"NON VALUTABILE",IF(H451=0,"OK","ANOMALIA"))</f>
        <v>ANOMALIA</v>
      </c>
      <c r="S451" s="12" t="str">
        <f aca="false">IF(OR(F451=0,G451=0),"NON VALUTABILE",IF(P451&lt;=N451,"ANOMALIA","OK"))</f>
        <v>NON VALUTABILE</v>
      </c>
      <c r="T451" s="12" t="str">
        <f aca="false">IF(F451=0,"NON VALUTABILE",IF(OR(R451="ANOMALIA",S451="ANOMALIA"),"ANOMALIA","OK"))</f>
        <v>ANOMALIA</v>
      </c>
      <c r="U451" s="5" t="str">
        <f aca="false">IF(F451=0,"Scaricato ma non presente in questa fattura: puo venire da giacenza pregressa o da altro fornitore. Non conteggiato come anomalia.",IF(G451=0,"Acquistato e mai scaricato nel periodo. ","")&amp;IF(AND(G451&gt;0,H451&lt;&gt;0),"Quantita acquistata diversa da quantita scaricata. ","")&amp;IF(AND(G451&gt;0,P451&lt;=N451),"Almeno una vendita a prezzo pari o inferiore al costo di acquisto (confronta col. N con col. P). ",""))</f>
        <v>Acquistato e mai scaricato nel periodo. </v>
      </c>
      <c r="V451" s="5"/>
    </row>
    <row r="452" customFormat="false" ht="15" hidden="false" customHeight="false" outlineLevel="0" collapsed="false">
      <c r="A452" s="8" t="s">
        <v>1608</v>
      </c>
      <c r="B452" s="8" t="s">
        <v>1609</v>
      </c>
      <c r="C452" s="8"/>
      <c r="D452" s="5" t="s">
        <v>1610</v>
      </c>
      <c r="E452" s="8" t="s">
        <v>973</v>
      </c>
      <c r="F452" s="9" t="n">
        <v>3</v>
      </c>
      <c r="G452" s="9" t="n">
        <v>0</v>
      </c>
      <c r="H452" s="9" t="n">
        <f aca="false">F452-G452</f>
        <v>3</v>
      </c>
      <c r="I452" s="9" t="n">
        <f aca="false">MAX(H452,0)</f>
        <v>3</v>
      </c>
      <c r="J452" s="10" t="n">
        <v>26.11</v>
      </c>
      <c r="K452" s="10" t="n">
        <v>0</v>
      </c>
      <c r="L452" s="11" t="n">
        <f aca="false">IFERROR(J452/F452,"")</f>
        <v>8.70333333333333</v>
      </c>
      <c r="M452" s="11" t="n">
        <v>8.70333333333333</v>
      </c>
      <c r="N452" s="11" t="n">
        <v>8.70333333333333</v>
      </c>
      <c r="O452" s="11" t="str">
        <f aca="false">IFERROR(K452/G452,"")</f>
        <v/>
      </c>
      <c r="P452" s="11"/>
      <c r="Q452" s="11"/>
      <c r="R452" s="12" t="str">
        <f aca="false">IF(F452=0,"NON VALUTABILE",IF(H452=0,"OK","ANOMALIA"))</f>
        <v>ANOMALIA</v>
      </c>
      <c r="S452" s="12" t="str">
        <f aca="false">IF(OR(F452=0,G452=0),"NON VALUTABILE",IF(P452&lt;=N452,"ANOMALIA","OK"))</f>
        <v>NON VALUTABILE</v>
      </c>
      <c r="T452" s="12" t="str">
        <f aca="false">IF(F452=0,"NON VALUTABILE",IF(OR(R452="ANOMALIA",S452="ANOMALIA"),"ANOMALIA","OK"))</f>
        <v>ANOMALIA</v>
      </c>
      <c r="U452" s="5" t="str">
        <f aca="false">IF(F452=0,"Scaricato ma non presente in questa fattura: puo venire da giacenza pregressa o da altro fornitore. Non conteggiato come anomalia.",IF(G452=0,"Acquistato e mai scaricato nel periodo. ","")&amp;IF(AND(G452&gt;0,H452&lt;&gt;0),"Quantita acquistata diversa da quantita scaricata. ","")&amp;IF(AND(G452&gt;0,P452&lt;=N452),"Almeno una vendita a prezzo pari o inferiore al costo di acquisto (confronta col. N con col. P). ",""))</f>
        <v>Acquistato e mai scaricato nel periodo. </v>
      </c>
      <c r="V452" s="5"/>
    </row>
    <row r="453" customFormat="false" ht="15" hidden="false" customHeight="false" outlineLevel="0" collapsed="false">
      <c r="A453" s="8" t="s">
        <v>1611</v>
      </c>
      <c r="B453" s="8" t="s">
        <v>1612</v>
      </c>
      <c r="C453" s="8"/>
      <c r="D453" s="5" t="s">
        <v>1613</v>
      </c>
      <c r="E453" s="8" t="s">
        <v>973</v>
      </c>
      <c r="F453" s="9" t="n">
        <v>1</v>
      </c>
      <c r="G453" s="9" t="n">
        <v>0</v>
      </c>
      <c r="H453" s="9" t="n">
        <f aca="false">F453-G453</f>
        <v>1</v>
      </c>
      <c r="I453" s="9" t="n">
        <f aca="false">MAX(H453,0)</f>
        <v>1</v>
      </c>
      <c r="J453" s="10" t="n">
        <v>3.52</v>
      </c>
      <c r="K453" s="10" t="n">
        <v>0</v>
      </c>
      <c r="L453" s="11" t="n">
        <f aca="false">IFERROR(J453/F453,"")</f>
        <v>3.52</v>
      </c>
      <c r="M453" s="11" t="n">
        <v>3.52</v>
      </c>
      <c r="N453" s="11" t="n">
        <v>3.52</v>
      </c>
      <c r="O453" s="11" t="str">
        <f aca="false">IFERROR(K453/G453,"")</f>
        <v/>
      </c>
      <c r="P453" s="11"/>
      <c r="Q453" s="11"/>
      <c r="R453" s="12" t="str">
        <f aca="false">IF(F453=0,"NON VALUTABILE",IF(H453=0,"OK","ANOMALIA"))</f>
        <v>ANOMALIA</v>
      </c>
      <c r="S453" s="12" t="str">
        <f aca="false">IF(OR(F453=0,G453=0),"NON VALUTABILE",IF(P453&lt;=N453,"ANOMALIA","OK"))</f>
        <v>NON VALUTABILE</v>
      </c>
      <c r="T453" s="12" t="str">
        <f aca="false">IF(F453=0,"NON VALUTABILE",IF(OR(R453="ANOMALIA",S453="ANOMALIA"),"ANOMALIA","OK"))</f>
        <v>ANOMALIA</v>
      </c>
      <c r="U453" s="5" t="str">
        <f aca="false">IF(F453=0,"Scaricato ma non presente in questa fattura: puo venire da giacenza pregressa o da altro fornitore. Non conteggiato come anomalia.",IF(G453=0,"Acquistato e mai scaricato nel periodo. ","")&amp;IF(AND(G453&gt;0,H453&lt;&gt;0),"Quantita acquistata diversa da quantita scaricata. ","")&amp;IF(AND(G453&gt;0,P453&lt;=N453),"Almeno una vendita a prezzo pari o inferiore al costo di acquisto (confronta col. N con col. P). ",""))</f>
        <v>Acquistato e mai scaricato nel periodo. </v>
      </c>
      <c r="V453" s="5"/>
    </row>
    <row r="454" customFormat="false" ht="23.85" hidden="false" customHeight="false" outlineLevel="0" collapsed="false">
      <c r="A454" s="8" t="s">
        <v>1614</v>
      </c>
      <c r="B454" s="8" t="s">
        <v>1615</v>
      </c>
      <c r="C454" s="8"/>
      <c r="D454" s="5" t="s">
        <v>1616</v>
      </c>
      <c r="E454" s="8" t="s">
        <v>973</v>
      </c>
      <c r="F454" s="9" t="n">
        <v>5</v>
      </c>
      <c r="G454" s="9" t="n">
        <v>0</v>
      </c>
      <c r="H454" s="9" t="n">
        <f aca="false">F454-G454</f>
        <v>5</v>
      </c>
      <c r="I454" s="9" t="n">
        <f aca="false">MAX(H454,0)</f>
        <v>5</v>
      </c>
      <c r="J454" s="10" t="n">
        <v>32.34</v>
      </c>
      <c r="K454" s="10" t="n">
        <v>0</v>
      </c>
      <c r="L454" s="11" t="n">
        <f aca="false">IFERROR(J454/F454,"")</f>
        <v>6.468</v>
      </c>
      <c r="M454" s="11" t="n">
        <v>6.4675</v>
      </c>
      <c r="N454" s="11" t="n">
        <v>6.47</v>
      </c>
      <c r="O454" s="11" t="str">
        <f aca="false">IFERROR(K454/G454,"")</f>
        <v/>
      </c>
      <c r="P454" s="11"/>
      <c r="Q454" s="11"/>
      <c r="R454" s="12" t="str">
        <f aca="false">IF(F454=0,"NON VALUTABILE",IF(H454=0,"OK","ANOMALIA"))</f>
        <v>ANOMALIA</v>
      </c>
      <c r="S454" s="12" t="str">
        <f aca="false">IF(OR(F454=0,G454=0),"NON VALUTABILE",IF(P454&lt;=N454,"ANOMALIA","OK"))</f>
        <v>NON VALUTABILE</v>
      </c>
      <c r="T454" s="12" t="str">
        <f aca="false">IF(F454=0,"NON VALUTABILE",IF(OR(R454="ANOMALIA",S454="ANOMALIA"),"ANOMALIA","OK"))</f>
        <v>ANOMALIA</v>
      </c>
      <c r="U454" s="5" t="str">
        <f aca="false">IF(F454=0,"Scaricato ma non presente in questa fattura: puo venire da giacenza pregressa o da altro fornitore. Non conteggiato come anomalia.",IF(G454=0,"Acquistato e mai scaricato nel periodo. ","")&amp;IF(AND(G454&gt;0,H454&lt;&gt;0),"Quantita acquistata diversa da quantita scaricata. ","")&amp;IF(AND(G454&gt;0,P454&lt;=N454),"Almeno una vendita a prezzo pari o inferiore al costo di acquisto (confronta col. N con col. P). ",""))</f>
        <v>Acquistato e mai scaricato nel periodo. </v>
      </c>
      <c r="V454" s="5" t="s">
        <v>581</v>
      </c>
    </row>
    <row r="455" customFormat="false" ht="15" hidden="false" customHeight="false" outlineLevel="0" collapsed="false">
      <c r="A455" s="8" t="s">
        <v>1617</v>
      </c>
      <c r="B455" s="8" t="s">
        <v>1618</v>
      </c>
      <c r="C455" s="8"/>
      <c r="D455" s="5" t="s">
        <v>1619</v>
      </c>
      <c r="E455" s="8" t="s">
        <v>973</v>
      </c>
      <c r="F455" s="9" t="n">
        <v>4</v>
      </c>
      <c r="G455" s="9" t="n">
        <v>0</v>
      </c>
      <c r="H455" s="9" t="n">
        <f aca="false">F455-G455</f>
        <v>4</v>
      </c>
      <c r="I455" s="9" t="n">
        <f aca="false">MAX(H455,0)</f>
        <v>4</v>
      </c>
      <c r="J455" s="10" t="n">
        <v>4.87</v>
      </c>
      <c r="K455" s="10" t="n">
        <v>0</v>
      </c>
      <c r="L455" s="11" t="n">
        <f aca="false">IFERROR(J455/F455,"")</f>
        <v>1.2175</v>
      </c>
      <c r="M455" s="11" t="n">
        <v>1.2175</v>
      </c>
      <c r="N455" s="11" t="n">
        <v>1.2175</v>
      </c>
      <c r="O455" s="11" t="str">
        <f aca="false">IFERROR(K455/G455,"")</f>
        <v/>
      </c>
      <c r="P455" s="11"/>
      <c r="Q455" s="11"/>
      <c r="R455" s="12" t="str">
        <f aca="false">IF(F455=0,"NON VALUTABILE",IF(H455=0,"OK","ANOMALIA"))</f>
        <v>ANOMALIA</v>
      </c>
      <c r="S455" s="12" t="str">
        <f aca="false">IF(OR(F455=0,G455=0),"NON VALUTABILE",IF(P455&lt;=N455,"ANOMALIA","OK"))</f>
        <v>NON VALUTABILE</v>
      </c>
      <c r="T455" s="12" t="str">
        <f aca="false">IF(F455=0,"NON VALUTABILE",IF(OR(R455="ANOMALIA",S455="ANOMALIA"),"ANOMALIA","OK"))</f>
        <v>ANOMALIA</v>
      </c>
      <c r="U455" s="5" t="str">
        <f aca="false">IF(F455=0,"Scaricato ma non presente in questa fattura: puo venire da giacenza pregressa o da altro fornitore. Non conteggiato come anomalia.",IF(G455=0,"Acquistato e mai scaricato nel periodo. ","")&amp;IF(AND(G455&gt;0,H455&lt;&gt;0),"Quantita acquistata diversa da quantita scaricata. ","")&amp;IF(AND(G455&gt;0,P455&lt;=N455),"Almeno una vendita a prezzo pari o inferiore al costo di acquisto (confronta col. N con col. P). ",""))</f>
        <v>Acquistato e mai scaricato nel periodo. </v>
      </c>
      <c r="V455" s="5"/>
    </row>
    <row r="456" customFormat="false" ht="15" hidden="false" customHeight="false" outlineLevel="0" collapsed="false">
      <c r="A456" s="8" t="s">
        <v>1620</v>
      </c>
      <c r="B456" s="8" t="s">
        <v>1621</v>
      </c>
      <c r="C456" s="8"/>
      <c r="D456" s="5" t="s">
        <v>1622</v>
      </c>
      <c r="E456" s="8" t="s">
        <v>973</v>
      </c>
      <c r="F456" s="9" t="n">
        <v>4</v>
      </c>
      <c r="G456" s="9" t="n">
        <v>0</v>
      </c>
      <c r="H456" s="9" t="n">
        <f aca="false">F456-G456</f>
        <v>4</v>
      </c>
      <c r="I456" s="9" t="n">
        <f aca="false">MAX(H456,0)</f>
        <v>4</v>
      </c>
      <c r="J456" s="10" t="n">
        <v>4.54</v>
      </c>
      <c r="K456" s="10" t="n">
        <v>0</v>
      </c>
      <c r="L456" s="11" t="n">
        <f aca="false">IFERROR(J456/F456,"")</f>
        <v>1.135</v>
      </c>
      <c r="M456" s="11" t="n">
        <v>1.135</v>
      </c>
      <c r="N456" s="11" t="n">
        <v>1.135</v>
      </c>
      <c r="O456" s="11" t="str">
        <f aca="false">IFERROR(K456/G456,"")</f>
        <v/>
      </c>
      <c r="P456" s="11"/>
      <c r="Q456" s="11"/>
      <c r="R456" s="12" t="str">
        <f aca="false">IF(F456=0,"NON VALUTABILE",IF(H456=0,"OK","ANOMALIA"))</f>
        <v>ANOMALIA</v>
      </c>
      <c r="S456" s="12" t="str">
        <f aca="false">IF(OR(F456=0,G456=0),"NON VALUTABILE",IF(P456&lt;=N456,"ANOMALIA","OK"))</f>
        <v>NON VALUTABILE</v>
      </c>
      <c r="T456" s="12" t="str">
        <f aca="false">IF(F456=0,"NON VALUTABILE",IF(OR(R456="ANOMALIA",S456="ANOMALIA"),"ANOMALIA","OK"))</f>
        <v>ANOMALIA</v>
      </c>
      <c r="U456" s="5" t="str">
        <f aca="false">IF(F456=0,"Scaricato ma non presente in questa fattura: puo venire da giacenza pregressa o da altro fornitore. Non conteggiato come anomalia.",IF(G456=0,"Acquistato e mai scaricato nel periodo. ","")&amp;IF(AND(G456&gt;0,H456&lt;&gt;0),"Quantita acquistata diversa da quantita scaricata. ","")&amp;IF(AND(G456&gt;0,P456&lt;=N456),"Almeno una vendita a prezzo pari o inferiore al costo di acquisto (confronta col. N con col. P). ",""))</f>
        <v>Acquistato e mai scaricato nel periodo. </v>
      </c>
      <c r="V456" s="5"/>
    </row>
    <row r="457" customFormat="false" ht="15" hidden="false" customHeight="false" outlineLevel="0" collapsed="false">
      <c r="A457" s="8" t="s">
        <v>1623</v>
      </c>
      <c r="B457" s="8" t="s">
        <v>1624</v>
      </c>
      <c r="C457" s="8"/>
      <c r="D457" s="5" t="s">
        <v>1625</v>
      </c>
      <c r="E457" s="8" t="s">
        <v>973</v>
      </c>
      <c r="F457" s="9" t="n">
        <v>1</v>
      </c>
      <c r="G457" s="9" t="n">
        <v>0</v>
      </c>
      <c r="H457" s="9" t="n">
        <f aca="false">F457-G457</f>
        <v>1</v>
      </c>
      <c r="I457" s="9" t="n">
        <f aca="false">MAX(H457,0)</f>
        <v>1</v>
      </c>
      <c r="J457" s="10" t="n">
        <v>14.2</v>
      </c>
      <c r="K457" s="10" t="n">
        <v>0</v>
      </c>
      <c r="L457" s="11" t="n">
        <f aca="false">IFERROR(J457/F457,"")</f>
        <v>14.2</v>
      </c>
      <c r="M457" s="11" t="n">
        <v>14.2</v>
      </c>
      <c r="N457" s="11" t="n">
        <v>14.2</v>
      </c>
      <c r="O457" s="11" t="str">
        <f aca="false">IFERROR(K457/G457,"")</f>
        <v/>
      </c>
      <c r="P457" s="11"/>
      <c r="Q457" s="11"/>
      <c r="R457" s="12" t="str">
        <f aca="false">IF(F457=0,"NON VALUTABILE",IF(H457=0,"OK","ANOMALIA"))</f>
        <v>ANOMALIA</v>
      </c>
      <c r="S457" s="12" t="str">
        <f aca="false">IF(OR(F457=0,G457=0),"NON VALUTABILE",IF(P457&lt;=N457,"ANOMALIA","OK"))</f>
        <v>NON VALUTABILE</v>
      </c>
      <c r="T457" s="12" t="str">
        <f aca="false">IF(F457=0,"NON VALUTABILE",IF(OR(R457="ANOMALIA",S457="ANOMALIA"),"ANOMALIA","OK"))</f>
        <v>ANOMALIA</v>
      </c>
      <c r="U457" s="5" t="str">
        <f aca="false">IF(F457=0,"Scaricato ma non presente in questa fattura: puo venire da giacenza pregressa o da altro fornitore. Non conteggiato come anomalia.",IF(G457=0,"Acquistato e mai scaricato nel periodo. ","")&amp;IF(AND(G457&gt;0,H457&lt;&gt;0),"Quantita acquistata diversa da quantita scaricata. ","")&amp;IF(AND(G457&gt;0,P457&lt;=N457),"Almeno una vendita a prezzo pari o inferiore al costo di acquisto (confronta col. N con col. P). ",""))</f>
        <v>Acquistato e mai scaricato nel periodo. </v>
      </c>
      <c r="V457" s="5"/>
    </row>
    <row r="458" customFormat="false" ht="15" hidden="false" customHeight="false" outlineLevel="0" collapsed="false">
      <c r="A458" s="8" t="s">
        <v>1626</v>
      </c>
      <c r="B458" s="8" t="s">
        <v>1627</v>
      </c>
      <c r="C458" s="8"/>
      <c r="D458" s="5" t="s">
        <v>1628</v>
      </c>
      <c r="E458" s="8" t="s">
        <v>973</v>
      </c>
      <c r="F458" s="9" t="n">
        <v>1</v>
      </c>
      <c r="G458" s="9" t="n">
        <v>0</v>
      </c>
      <c r="H458" s="9" t="n">
        <f aca="false">F458-G458</f>
        <v>1</v>
      </c>
      <c r="I458" s="9" t="n">
        <f aca="false">MAX(H458,0)</f>
        <v>1</v>
      </c>
      <c r="J458" s="10" t="n">
        <v>152.52</v>
      </c>
      <c r="K458" s="10" t="n">
        <v>0</v>
      </c>
      <c r="L458" s="11" t="n">
        <f aca="false">IFERROR(J458/F458,"")</f>
        <v>152.52</v>
      </c>
      <c r="M458" s="11" t="n">
        <v>152.52</v>
      </c>
      <c r="N458" s="11" t="n">
        <v>152.52</v>
      </c>
      <c r="O458" s="11" t="str">
        <f aca="false">IFERROR(K458/G458,"")</f>
        <v/>
      </c>
      <c r="P458" s="11"/>
      <c r="Q458" s="11"/>
      <c r="R458" s="12" t="str">
        <f aca="false">IF(F458=0,"NON VALUTABILE",IF(H458=0,"OK","ANOMALIA"))</f>
        <v>ANOMALIA</v>
      </c>
      <c r="S458" s="12" t="str">
        <f aca="false">IF(OR(F458=0,G458=0),"NON VALUTABILE",IF(P458&lt;=N458,"ANOMALIA","OK"))</f>
        <v>NON VALUTABILE</v>
      </c>
      <c r="T458" s="12" t="str">
        <f aca="false">IF(F458=0,"NON VALUTABILE",IF(OR(R458="ANOMALIA",S458="ANOMALIA"),"ANOMALIA","OK"))</f>
        <v>ANOMALIA</v>
      </c>
      <c r="U458" s="5" t="str">
        <f aca="false">IF(F458=0,"Scaricato ma non presente in questa fattura: puo venire da giacenza pregressa o da altro fornitore. Non conteggiato come anomalia.",IF(G458=0,"Acquistato e mai scaricato nel periodo. ","")&amp;IF(AND(G458&gt;0,H458&lt;&gt;0),"Quantita acquistata diversa da quantita scaricata. ","")&amp;IF(AND(G458&gt;0,P458&lt;=N458),"Almeno una vendita a prezzo pari o inferiore al costo di acquisto (confronta col. N con col. P). ",""))</f>
        <v>Acquistato e mai scaricato nel periodo. </v>
      </c>
      <c r="V458" s="5"/>
    </row>
    <row r="459" customFormat="false" ht="23.85" hidden="false" customHeight="false" outlineLevel="0" collapsed="false">
      <c r="A459" s="8" t="s">
        <v>1629</v>
      </c>
      <c r="B459" s="8" t="s">
        <v>1630</v>
      </c>
      <c r="C459" s="8"/>
      <c r="D459" s="5" t="s">
        <v>1631</v>
      </c>
      <c r="E459" s="8" t="s">
        <v>973</v>
      </c>
      <c r="F459" s="9" t="n">
        <v>1</v>
      </c>
      <c r="G459" s="9" t="n">
        <v>0</v>
      </c>
      <c r="H459" s="9" t="n">
        <f aca="false">F459-G459</f>
        <v>1</v>
      </c>
      <c r="I459" s="9" t="n">
        <f aca="false">MAX(H459,0)</f>
        <v>1</v>
      </c>
      <c r="J459" s="10" t="n">
        <v>39.85</v>
      </c>
      <c r="K459" s="10" t="n">
        <v>0</v>
      </c>
      <c r="L459" s="11" t="n">
        <f aca="false">IFERROR(J459/F459,"")</f>
        <v>39.85</v>
      </c>
      <c r="M459" s="11" t="n">
        <v>39.85</v>
      </c>
      <c r="N459" s="11" t="n">
        <v>39.85</v>
      </c>
      <c r="O459" s="11" t="str">
        <f aca="false">IFERROR(K459/G459,"")</f>
        <v/>
      </c>
      <c r="P459" s="11"/>
      <c r="Q459" s="11"/>
      <c r="R459" s="12" t="str">
        <f aca="false">IF(F459=0,"NON VALUTABILE",IF(H459=0,"OK","ANOMALIA"))</f>
        <v>ANOMALIA</v>
      </c>
      <c r="S459" s="12" t="str">
        <f aca="false">IF(OR(F459=0,G459=0),"NON VALUTABILE",IF(P459&lt;=N459,"ANOMALIA","OK"))</f>
        <v>NON VALUTABILE</v>
      </c>
      <c r="T459" s="12" t="str">
        <f aca="false">IF(F459=0,"NON VALUTABILE",IF(OR(R459="ANOMALIA",S459="ANOMALIA"),"ANOMALIA","OK"))</f>
        <v>ANOMALIA</v>
      </c>
      <c r="U459" s="5" t="str">
        <f aca="false">IF(F459=0,"Scaricato ma non presente in questa fattura: puo venire da giacenza pregressa o da altro fornitore. Non conteggiato come anomalia.",IF(G459=0,"Acquistato e mai scaricato nel periodo. ","")&amp;IF(AND(G459&gt;0,H459&lt;&gt;0),"Quantita acquistata diversa da quantita scaricata. ","")&amp;IF(AND(G459&gt;0,P459&lt;=N459),"Almeno una vendita a prezzo pari o inferiore al costo di acquisto (confronta col. N con col. P). ",""))</f>
        <v>Acquistato e mai scaricato nel periodo. </v>
      </c>
      <c r="V459" s="5"/>
    </row>
    <row r="460" customFormat="false" ht="23.85" hidden="false" customHeight="false" outlineLevel="0" collapsed="false">
      <c r="A460" s="8" t="s">
        <v>1632</v>
      </c>
      <c r="B460" s="8" t="s">
        <v>1633</v>
      </c>
      <c r="C460" s="8"/>
      <c r="D460" s="5" t="s">
        <v>1634</v>
      </c>
      <c r="E460" s="8" t="s">
        <v>973</v>
      </c>
      <c r="F460" s="9" t="n">
        <v>1</v>
      </c>
      <c r="G460" s="9" t="n">
        <v>0</v>
      </c>
      <c r="H460" s="9" t="n">
        <f aca="false">F460-G460</f>
        <v>1</v>
      </c>
      <c r="I460" s="9" t="n">
        <f aca="false">MAX(H460,0)</f>
        <v>1</v>
      </c>
      <c r="J460" s="10" t="n">
        <v>152</v>
      </c>
      <c r="K460" s="10" t="n">
        <v>0</v>
      </c>
      <c r="L460" s="11" t="n">
        <f aca="false">IFERROR(J460/F460,"")</f>
        <v>152</v>
      </c>
      <c r="M460" s="11" t="n">
        <v>152</v>
      </c>
      <c r="N460" s="11" t="n">
        <v>152</v>
      </c>
      <c r="O460" s="11" t="str">
        <f aca="false">IFERROR(K460/G460,"")</f>
        <v/>
      </c>
      <c r="P460" s="11"/>
      <c r="Q460" s="11"/>
      <c r="R460" s="12" t="str">
        <f aca="false">IF(F460=0,"NON VALUTABILE",IF(H460=0,"OK","ANOMALIA"))</f>
        <v>ANOMALIA</v>
      </c>
      <c r="S460" s="12" t="str">
        <f aca="false">IF(OR(F460=0,G460=0),"NON VALUTABILE",IF(P460&lt;=N460,"ANOMALIA","OK"))</f>
        <v>NON VALUTABILE</v>
      </c>
      <c r="T460" s="12" t="str">
        <f aca="false">IF(F460=0,"NON VALUTABILE",IF(OR(R460="ANOMALIA",S460="ANOMALIA"),"ANOMALIA","OK"))</f>
        <v>ANOMALIA</v>
      </c>
      <c r="U460" s="5" t="str">
        <f aca="false">IF(F460=0,"Scaricato ma non presente in questa fattura: puo venire da giacenza pregressa o da altro fornitore. Non conteggiato come anomalia.",IF(G460=0,"Acquistato e mai scaricato nel periodo. ","")&amp;IF(AND(G460&gt;0,H460&lt;&gt;0),"Quantita acquistata diversa da quantita scaricata. ","")&amp;IF(AND(G460&gt;0,P460&lt;=N460),"Almeno una vendita a prezzo pari o inferiore al costo di acquisto (confronta col. N con col. P). ",""))</f>
        <v>Acquistato e mai scaricato nel periodo. </v>
      </c>
      <c r="V460" s="5"/>
    </row>
    <row r="461" customFormat="false" ht="23.85" hidden="false" customHeight="false" outlineLevel="0" collapsed="false">
      <c r="A461" s="8" t="s">
        <v>1635</v>
      </c>
      <c r="B461" s="8" t="s">
        <v>1636</v>
      </c>
      <c r="C461" s="8"/>
      <c r="D461" s="5" t="s">
        <v>1637</v>
      </c>
      <c r="E461" s="8" t="s">
        <v>973</v>
      </c>
      <c r="F461" s="9" t="n">
        <v>2</v>
      </c>
      <c r="G461" s="9" t="n">
        <v>0</v>
      </c>
      <c r="H461" s="9" t="n">
        <f aca="false">F461-G461</f>
        <v>2</v>
      </c>
      <c r="I461" s="9" t="n">
        <f aca="false">MAX(H461,0)</f>
        <v>2</v>
      </c>
      <c r="J461" s="10" t="n">
        <v>70</v>
      </c>
      <c r="K461" s="10" t="n">
        <v>0</v>
      </c>
      <c r="L461" s="11" t="n">
        <f aca="false">IFERROR(J461/F461,"")</f>
        <v>35</v>
      </c>
      <c r="M461" s="11" t="n">
        <v>35</v>
      </c>
      <c r="N461" s="11" t="n">
        <v>35</v>
      </c>
      <c r="O461" s="11" t="str">
        <f aca="false">IFERROR(K461/G461,"")</f>
        <v/>
      </c>
      <c r="P461" s="11"/>
      <c r="Q461" s="11"/>
      <c r="R461" s="12" t="str">
        <f aca="false">IF(F461=0,"NON VALUTABILE",IF(H461=0,"OK","ANOMALIA"))</f>
        <v>ANOMALIA</v>
      </c>
      <c r="S461" s="12" t="str">
        <f aca="false">IF(OR(F461=0,G461=0),"NON VALUTABILE",IF(P461&lt;=N461,"ANOMALIA","OK"))</f>
        <v>NON VALUTABILE</v>
      </c>
      <c r="T461" s="12" t="str">
        <f aca="false">IF(F461=0,"NON VALUTABILE",IF(OR(R461="ANOMALIA",S461="ANOMALIA"),"ANOMALIA","OK"))</f>
        <v>ANOMALIA</v>
      </c>
      <c r="U461" s="5" t="str">
        <f aca="false">IF(F461=0,"Scaricato ma non presente in questa fattura: puo venire da giacenza pregressa o da altro fornitore. Non conteggiato come anomalia.",IF(G461=0,"Acquistato e mai scaricato nel periodo. ","")&amp;IF(AND(G461&gt;0,H461&lt;&gt;0),"Quantita acquistata diversa da quantita scaricata. ","")&amp;IF(AND(G461&gt;0,P461&lt;=N461),"Almeno una vendita a prezzo pari o inferiore al costo di acquisto (confronta col. N con col. P). ",""))</f>
        <v>Acquistato e mai scaricato nel periodo. </v>
      </c>
      <c r="V461" s="5"/>
    </row>
    <row r="462" customFormat="false" ht="23.85" hidden="false" customHeight="false" outlineLevel="0" collapsed="false">
      <c r="A462" s="8" t="s">
        <v>1638</v>
      </c>
      <c r="B462" s="8" t="s">
        <v>1639</v>
      </c>
      <c r="C462" s="8"/>
      <c r="D462" s="5" t="s">
        <v>1640</v>
      </c>
      <c r="E462" s="8" t="s">
        <v>973</v>
      </c>
      <c r="F462" s="9" t="n">
        <v>1</v>
      </c>
      <c r="G462" s="9" t="n">
        <v>0</v>
      </c>
      <c r="H462" s="9" t="n">
        <f aca="false">F462-G462</f>
        <v>1</v>
      </c>
      <c r="I462" s="9" t="n">
        <f aca="false">MAX(H462,0)</f>
        <v>1</v>
      </c>
      <c r="J462" s="10" t="n">
        <v>74.25</v>
      </c>
      <c r="K462" s="10" t="n">
        <v>0</v>
      </c>
      <c r="L462" s="11" t="n">
        <f aca="false">IFERROR(J462/F462,"")</f>
        <v>74.25</v>
      </c>
      <c r="M462" s="11" t="n">
        <v>74.25</v>
      </c>
      <c r="N462" s="11" t="n">
        <v>74.25</v>
      </c>
      <c r="O462" s="11" t="str">
        <f aca="false">IFERROR(K462/G462,"")</f>
        <v/>
      </c>
      <c r="P462" s="11"/>
      <c r="Q462" s="11"/>
      <c r="R462" s="12" t="str">
        <f aca="false">IF(F462=0,"NON VALUTABILE",IF(H462=0,"OK","ANOMALIA"))</f>
        <v>ANOMALIA</v>
      </c>
      <c r="S462" s="12" t="str">
        <f aca="false">IF(OR(F462=0,G462=0),"NON VALUTABILE",IF(P462&lt;=N462,"ANOMALIA","OK"))</f>
        <v>NON VALUTABILE</v>
      </c>
      <c r="T462" s="12" t="str">
        <f aca="false">IF(F462=0,"NON VALUTABILE",IF(OR(R462="ANOMALIA",S462="ANOMALIA"),"ANOMALIA","OK"))</f>
        <v>ANOMALIA</v>
      </c>
      <c r="U462" s="5" t="str">
        <f aca="false">IF(F462=0,"Scaricato ma non presente in questa fattura: puo venire da giacenza pregressa o da altro fornitore. Non conteggiato come anomalia.",IF(G462=0,"Acquistato e mai scaricato nel periodo. ","")&amp;IF(AND(G462&gt;0,H462&lt;&gt;0),"Quantita acquistata diversa da quantita scaricata. ","")&amp;IF(AND(G462&gt;0,P462&lt;=N462),"Almeno una vendita a prezzo pari o inferiore al costo di acquisto (confronta col. N con col. P). ",""))</f>
        <v>Acquistato e mai scaricato nel periodo. </v>
      </c>
      <c r="V462" s="5"/>
    </row>
    <row r="463" customFormat="false" ht="23.85" hidden="false" customHeight="false" outlineLevel="0" collapsed="false">
      <c r="A463" s="8" t="s">
        <v>1641</v>
      </c>
      <c r="B463" s="8" t="s">
        <v>1642</v>
      </c>
      <c r="C463" s="8"/>
      <c r="D463" s="5" t="s">
        <v>1643</v>
      </c>
      <c r="E463" s="8" t="s">
        <v>973</v>
      </c>
      <c r="F463" s="9" t="n">
        <v>1</v>
      </c>
      <c r="G463" s="9" t="n">
        <v>0</v>
      </c>
      <c r="H463" s="9" t="n">
        <f aca="false">F463-G463</f>
        <v>1</v>
      </c>
      <c r="I463" s="9" t="n">
        <f aca="false">MAX(H463,0)</f>
        <v>1</v>
      </c>
      <c r="J463" s="10" t="n">
        <v>61.6</v>
      </c>
      <c r="K463" s="10" t="n">
        <v>0</v>
      </c>
      <c r="L463" s="11" t="n">
        <f aca="false">IFERROR(J463/F463,"")</f>
        <v>61.6</v>
      </c>
      <c r="M463" s="11" t="n">
        <v>61.6</v>
      </c>
      <c r="N463" s="11" t="n">
        <v>61.6</v>
      </c>
      <c r="O463" s="11" t="str">
        <f aca="false">IFERROR(K463/G463,"")</f>
        <v/>
      </c>
      <c r="P463" s="11"/>
      <c r="Q463" s="11"/>
      <c r="R463" s="12" t="str">
        <f aca="false">IF(F463=0,"NON VALUTABILE",IF(H463=0,"OK","ANOMALIA"))</f>
        <v>ANOMALIA</v>
      </c>
      <c r="S463" s="12" t="str">
        <f aca="false">IF(OR(F463=0,G463=0),"NON VALUTABILE",IF(P463&lt;=N463,"ANOMALIA","OK"))</f>
        <v>NON VALUTABILE</v>
      </c>
      <c r="T463" s="12" t="str">
        <f aca="false">IF(F463=0,"NON VALUTABILE",IF(OR(R463="ANOMALIA",S463="ANOMALIA"),"ANOMALIA","OK"))</f>
        <v>ANOMALIA</v>
      </c>
      <c r="U463" s="5" t="str">
        <f aca="false">IF(F463=0,"Scaricato ma non presente in questa fattura: puo venire da giacenza pregressa o da altro fornitore. Non conteggiato come anomalia.",IF(G463=0,"Acquistato e mai scaricato nel periodo. ","")&amp;IF(AND(G463&gt;0,H463&lt;&gt;0),"Quantita acquistata diversa da quantita scaricata. ","")&amp;IF(AND(G463&gt;0,P463&lt;=N463),"Almeno una vendita a prezzo pari o inferiore al costo di acquisto (confronta col. N con col. P). ",""))</f>
        <v>Acquistato e mai scaricato nel periodo. </v>
      </c>
      <c r="V463" s="5"/>
    </row>
    <row r="464" customFormat="false" ht="23.85" hidden="false" customHeight="false" outlineLevel="0" collapsed="false">
      <c r="A464" s="8" t="s">
        <v>1644</v>
      </c>
      <c r="B464" s="8" t="s">
        <v>1645</v>
      </c>
      <c r="C464" s="8"/>
      <c r="D464" s="5" t="s">
        <v>1646</v>
      </c>
      <c r="E464" s="8" t="s">
        <v>973</v>
      </c>
      <c r="F464" s="9" t="n">
        <v>3</v>
      </c>
      <c r="G464" s="9" t="n">
        <v>0</v>
      </c>
      <c r="H464" s="9" t="n">
        <f aca="false">F464-G464</f>
        <v>3</v>
      </c>
      <c r="I464" s="9" t="n">
        <f aca="false">MAX(H464,0)</f>
        <v>3</v>
      </c>
      <c r="J464" s="10" t="n">
        <v>237.3</v>
      </c>
      <c r="K464" s="10" t="n">
        <v>0</v>
      </c>
      <c r="L464" s="11" t="n">
        <f aca="false">IFERROR(J464/F464,"")</f>
        <v>79.1</v>
      </c>
      <c r="M464" s="11" t="n">
        <v>79.1</v>
      </c>
      <c r="N464" s="11" t="n">
        <v>79.1</v>
      </c>
      <c r="O464" s="11" t="str">
        <f aca="false">IFERROR(K464/G464,"")</f>
        <v/>
      </c>
      <c r="P464" s="11"/>
      <c r="Q464" s="11"/>
      <c r="R464" s="12" t="str">
        <f aca="false">IF(F464=0,"NON VALUTABILE",IF(H464=0,"OK","ANOMALIA"))</f>
        <v>ANOMALIA</v>
      </c>
      <c r="S464" s="12" t="str">
        <f aca="false">IF(OR(F464=0,G464=0),"NON VALUTABILE",IF(P464&lt;=N464,"ANOMALIA","OK"))</f>
        <v>NON VALUTABILE</v>
      </c>
      <c r="T464" s="12" t="str">
        <f aca="false">IF(F464=0,"NON VALUTABILE",IF(OR(R464="ANOMALIA",S464="ANOMALIA"),"ANOMALIA","OK"))</f>
        <v>ANOMALIA</v>
      </c>
      <c r="U464" s="5" t="str">
        <f aca="false">IF(F464=0,"Scaricato ma non presente in questa fattura: puo venire da giacenza pregressa o da altro fornitore. Non conteggiato come anomalia.",IF(G464=0,"Acquistato e mai scaricato nel periodo. ","")&amp;IF(AND(G464&gt;0,H464&lt;&gt;0),"Quantita acquistata diversa da quantita scaricata. ","")&amp;IF(AND(G464&gt;0,P464&lt;=N464),"Almeno una vendita a prezzo pari o inferiore al costo di acquisto (confronta col. N con col. P). ",""))</f>
        <v>Acquistato e mai scaricato nel periodo. </v>
      </c>
      <c r="V464" s="5"/>
    </row>
    <row r="465" customFormat="false" ht="15" hidden="false" customHeight="false" outlineLevel="0" collapsed="false">
      <c r="A465" s="8" t="s">
        <v>1647</v>
      </c>
      <c r="B465" s="8" t="s">
        <v>1648</v>
      </c>
      <c r="C465" s="8"/>
      <c r="D465" s="5" t="s">
        <v>1649</v>
      </c>
      <c r="E465" s="8" t="s">
        <v>973</v>
      </c>
      <c r="F465" s="9" t="n">
        <v>1</v>
      </c>
      <c r="G465" s="9" t="n">
        <v>0</v>
      </c>
      <c r="H465" s="9" t="n">
        <f aca="false">F465-G465</f>
        <v>1</v>
      </c>
      <c r="I465" s="9" t="n">
        <f aca="false">MAX(H465,0)</f>
        <v>1</v>
      </c>
      <c r="J465" s="10" t="n">
        <v>4.25</v>
      </c>
      <c r="K465" s="10" t="n">
        <v>0</v>
      </c>
      <c r="L465" s="11" t="n">
        <f aca="false">IFERROR(J465/F465,"")</f>
        <v>4.25</v>
      </c>
      <c r="M465" s="11" t="n">
        <v>4.25</v>
      </c>
      <c r="N465" s="11" t="n">
        <v>4.25</v>
      </c>
      <c r="O465" s="11" t="str">
        <f aca="false">IFERROR(K465/G465,"")</f>
        <v/>
      </c>
      <c r="P465" s="11"/>
      <c r="Q465" s="11"/>
      <c r="R465" s="12" t="str">
        <f aca="false">IF(F465=0,"NON VALUTABILE",IF(H465=0,"OK","ANOMALIA"))</f>
        <v>ANOMALIA</v>
      </c>
      <c r="S465" s="12" t="str">
        <f aca="false">IF(OR(F465=0,G465=0),"NON VALUTABILE",IF(P465&lt;=N465,"ANOMALIA","OK"))</f>
        <v>NON VALUTABILE</v>
      </c>
      <c r="T465" s="12" t="str">
        <f aca="false">IF(F465=0,"NON VALUTABILE",IF(OR(R465="ANOMALIA",S465="ANOMALIA"),"ANOMALIA","OK"))</f>
        <v>ANOMALIA</v>
      </c>
      <c r="U465" s="5" t="str">
        <f aca="false">IF(F465=0,"Scaricato ma non presente in questa fattura: puo venire da giacenza pregressa o da altro fornitore. Non conteggiato come anomalia.",IF(G465=0,"Acquistato e mai scaricato nel periodo. ","")&amp;IF(AND(G465&gt;0,H465&lt;&gt;0),"Quantita acquistata diversa da quantita scaricata. ","")&amp;IF(AND(G465&gt;0,P465&lt;=N465),"Almeno una vendita a prezzo pari o inferiore al costo di acquisto (confronta col. N con col. P). ",""))</f>
        <v>Acquistato e mai scaricato nel periodo. </v>
      </c>
      <c r="V465" s="5"/>
    </row>
    <row r="466" customFormat="false" ht="15" hidden="false" customHeight="false" outlineLevel="0" collapsed="false">
      <c r="A466" s="8" t="s">
        <v>1650</v>
      </c>
      <c r="B466" s="8" t="s">
        <v>1651</v>
      </c>
      <c r="C466" s="8"/>
      <c r="D466" s="5" t="s">
        <v>1652</v>
      </c>
      <c r="E466" s="8" t="s">
        <v>973</v>
      </c>
      <c r="F466" s="9" t="n">
        <v>2</v>
      </c>
      <c r="G466" s="9" t="n">
        <v>0</v>
      </c>
      <c r="H466" s="9" t="n">
        <f aca="false">F466-G466</f>
        <v>2</v>
      </c>
      <c r="I466" s="9" t="n">
        <f aca="false">MAX(H466,0)</f>
        <v>2</v>
      </c>
      <c r="J466" s="10" t="n">
        <v>11.82</v>
      </c>
      <c r="K466" s="10" t="n">
        <v>0</v>
      </c>
      <c r="L466" s="11" t="n">
        <f aca="false">IFERROR(J466/F466,"")</f>
        <v>5.91</v>
      </c>
      <c r="M466" s="11" t="n">
        <v>5.91</v>
      </c>
      <c r="N466" s="11" t="n">
        <v>5.91</v>
      </c>
      <c r="O466" s="11" t="str">
        <f aca="false">IFERROR(K466/G466,"")</f>
        <v/>
      </c>
      <c r="P466" s="11"/>
      <c r="Q466" s="11"/>
      <c r="R466" s="12" t="str">
        <f aca="false">IF(F466=0,"NON VALUTABILE",IF(H466=0,"OK","ANOMALIA"))</f>
        <v>ANOMALIA</v>
      </c>
      <c r="S466" s="12" t="str">
        <f aca="false">IF(OR(F466=0,G466=0),"NON VALUTABILE",IF(P466&lt;=N466,"ANOMALIA","OK"))</f>
        <v>NON VALUTABILE</v>
      </c>
      <c r="T466" s="12" t="str">
        <f aca="false">IF(F466=0,"NON VALUTABILE",IF(OR(R466="ANOMALIA",S466="ANOMALIA"),"ANOMALIA","OK"))</f>
        <v>ANOMALIA</v>
      </c>
      <c r="U466" s="5" t="str">
        <f aca="false">IF(F466=0,"Scaricato ma non presente in questa fattura: puo venire da giacenza pregressa o da altro fornitore. Non conteggiato come anomalia.",IF(G466=0,"Acquistato e mai scaricato nel periodo. ","")&amp;IF(AND(G466&gt;0,H466&lt;&gt;0),"Quantita acquistata diversa da quantita scaricata. ","")&amp;IF(AND(G466&gt;0,P466&lt;=N466),"Almeno una vendita a prezzo pari o inferiore al costo di acquisto (confronta col. N con col. P). ",""))</f>
        <v>Acquistato e mai scaricato nel periodo. </v>
      </c>
      <c r="V466" s="5"/>
    </row>
    <row r="467" customFormat="false" ht="15" hidden="false" customHeight="false" outlineLevel="0" collapsed="false">
      <c r="A467" s="8" t="s">
        <v>1653</v>
      </c>
      <c r="B467" s="8" t="s">
        <v>1654</v>
      </c>
      <c r="C467" s="8"/>
      <c r="D467" s="5" t="s">
        <v>1655</v>
      </c>
      <c r="E467" s="8" t="s">
        <v>973</v>
      </c>
      <c r="F467" s="9" t="n">
        <v>1</v>
      </c>
      <c r="G467" s="9" t="n">
        <v>0</v>
      </c>
      <c r="H467" s="9" t="n">
        <f aca="false">F467-G467</f>
        <v>1</v>
      </c>
      <c r="I467" s="9" t="n">
        <f aca="false">MAX(H467,0)</f>
        <v>1</v>
      </c>
      <c r="J467" s="10" t="n">
        <v>23.93</v>
      </c>
      <c r="K467" s="10" t="n">
        <v>0</v>
      </c>
      <c r="L467" s="11" t="n">
        <f aca="false">IFERROR(J467/F467,"")</f>
        <v>23.93</v>
      </c>
      <c r="M467" s="11" t="n">
        <v>23.93</v>
      </c>
      <c r="N467" s="11" t="n">
        <v>23.93</v>
      </c>
      <c r="O467" s="11" t="str">
        <f aca="false">IFERROR(K467/G467,"")</f>
        <v/>
      </c>
      <c r="P467" s="11"/>
      <c r="Q467" s="11"/>
      <c r="R467" s="12" t="str">
        <f aca="false">IF(F467=0,"NON VALUTABILE",IF(H467=0,"OK","ANOMALIA"))</f>
        <v>ANOMALIA</v>
      </c>
      <c r="S467" s="12" t="str">
        <f aca="false">IF(OR(F467=0,G467=0),"NON VALUTABILE",IF(P467&lt;=N467,"ANOMALIA","OK"))</f>
        <v>NON VALUTABILE</v>
      </c>
      <c r="T467" s="12" t="str">
        <f aca="false">IF(F467=0,"NON VALUTABILE",IF(OR(R467="ANOMALIA",S467="ANOMALIA"),"ANOMALIA","OK"))</f>
        <v>ANOMALIA</v>
      </c>
      <c r="U467" s="5" t="str">
        <f aca="false">IF(F467=0,"Scaricato ma non presente in questa fattura: puo venire da giacenza pregressa o da altro fornitore. Non conteggiato come anomalia.",IF(G467=0,"Acquistato e mai scaricato nel periodo. ","")&amp;IF(AND(G467&gt;0,H467&lt;&gt;0),"Quantita acquistata diversa da quantita scaricata. ","")&amp;IF(AND(G467&gt;0,P467&lt;=N467),"Almeno una vendita a prezzo pari o inferiore al costo di acquisto (confronta col. N con col. P). ",""))</f>
        <v>Acquistato e mai scaricato nel periodo. </v>
      </c>
      <c r="V467" s="5"/>
    </row>
    <row r="468" customFormat="false" ht="15" hidden="false" customHeight="false" outlineLevel="0" collapsed="false">
      <c r="A468" s="8" t="s">
        <v>1656</v>
      </c>
      <c r="B468" s="8" t="s">
        <v>1657</v>
      </c>
      <c r="C468" s="8"/>
      <c r="D468" s="5" t="s">
        <v>1658</v>
      </c>
      <c r="E468" s="8" t="s">
        <v>973</v>
      </c>
      <c r="F468" s="9" t="n">
        <v>1</v>
      </c>
      <c r="G468" s="9" t="n">
        <v>0</v>
      </c>
      <c r="H468" s="9" t="n">
        <f aca="false">F468-G468</f>
        <v>1</v>
      </c>
      <c r="I468" s="9" t="n">
        <f aca="false">MAX(H468,0)</f>
        <v>1</v>
      </c>
      <c r="J468" s="10" t="n">
        <v>23.81</v>
      </c>
      <c r="K468" s="10" t="n">
        <v>0</v>
      </c>
      <c r="L468" s="11" t="n">
        <f aca="false">IFERROR(J468/F468,"")</f>
        <v>23.81</v>
      </c>
      <c r="M468" s="11" t="n">
        <v>23.81</v>
      </c>
      <c r="N468" s="11" t="n">
        <v>23.81</v>
      </c>
      <c r="O468" s="11" t="str">
        <f aca="false">IFERROR(K468/G468,"")</f>
        <v/>
      </c>
      <c r="P468" s="11"/>
      <c r="Q468" s="11"/>
      <c r="R468" s="12" t="str">
        <f aca="false">IF(F468=0,"NON VALUTABILE",IF(H468=0,"OK","ANOMALIA"))</f>
        <v>ANOMALIA</v>
      </c>
      <c r="S468" s="12" t="str">
        <f aca="false">IF(OR(F468=0,G468=0),"NON VALUTABILE",IF(P468&lt;=N468,"ANOMALIA","OK"))</f>
        <v>NON VALUTABILE</v>
      </c>
      <c r="T468" s="12" t="str">
        <f aca="false">IF(F468=0,"NON VALUTABILE",IF(OR(R468="ANOMALIA",S468="ANOMALIA"),"ANOMALIA","OK"))</f>
        <v>ANOMALIA</v>
      </c>
      <c r="U468" s="5" t="str">
        <f aca="false">IF(F468=0,"Scaricato ma non presente in questa fattura: puo venire da giacenza pregressa o da altro fornitore. Non conteggiato come anomalia.",IF(G468=0,"Acquistato e mai scaricato nel periodo. ","")&amp;IF(AND(G468&gt;0,H468&lt;&gt;0),"Quantita acquistata diversa da quantita scaricata. ","")&amp;IF(AND(G468&gt;0,P468&lt;=N468),"Almeno una vendita a prezzo pari o inferiore al costo di acquisto (confronta col. N con col. P). ",""))</f>
        <v>Acquistato e mai scaricato nel periodo. </v>
      </c>
      <c r="V468" s="5"/>
    </row>
    <row r="469" customFormat="false" ht="15" hidden="false" customHeight="false" outlineLevel="0" collapsed="false">
      <c r="A469" s="8" t="s">
        <v>1659</v>
      </c>
      <c r="B469" s="8" t="s">
        <v>1660</v>
      </c>
      <c r="C469" s="8"/>
      <c r="D469" s="5" t="s">
        <v>1661</v>
      </c>
      <c r="E469" s="8" t="s">
        <v>973</v>
      </c>
      <c r="F469" s="9" t="n">
        <v>1</v>
      </c>
      <c r="G469" s="9" t="n">
        <v>0</v>
      </c>
      <c r="H469" s="9" t="n">
        <f aca="false">F469-G469</f>
        <v>1</v>
      </c>
      <c r="I469" s="9" t="n">
        <f aca="false">MAX(H469,0)</f>
        <v>1</v>
      </c>
      <c r="J469" s="10" t="n">
        <v>5.86</v>
      </c>
      <c r="K469" s="10" t="n">
        <v>0</v>
      </c>
      <c r="L469" s="11" t="n">
        <f aca="false">IFERROR(J469/F469,"")</f>
        <v>5.86</v>
      </c>
      <c r="M469" s="11" t="n">
        <v>5.86</v>
      </c>
      <c r="N469" s="11" t="n">
        <v>5.86</v>
      </c>
      <c r="O469" s="11" t="str">
        <f aca="false">IFERROR(K469/G469,"")</f>
        <v/>
      </c>
      <c r="P469" s="11"/>
      <c r="Q469" s="11"/>
      <c r="R469" s="12" t="str">
        <f aca="false">IF(F469=0,"NON VALUTABILE",IF(H469=0,"OK","ANOMALIA"))</f>
        <v>ANOMALIA</v>
      </c>
      <c r="S469" s="12" t="str">
        <f aca="false">IF(OR(F469=0,G469=0),"NON VALUTABILE",IF(P469&lt;=N469,"ANOMALIA","OK"))</f>
        <v>NON VALUTABILE</v>
      </c>
      <c r="T469" s="12" t="str">
        <f aca="false">IF(F469=0,"NON VALUTABILE",IF(OR(R469="ANOMALIA",S469="ANOMALIA"),"ANOMALIA","OK"))</f>
        <v>ANOMALIA</v>
      </c>
      <c r="U469" s="5" t="str">
        <f aca="false">IF(F469=0,"Scaricato ma non presente in questa fattura: puo venire da giacenza pregressa o da altro fornitore. Non conteggiato come anomalia.",IF(G469=0,"Acquistato e mai scaricato nel periodo. ","")&amp;IF(AND(G469&gt;0,H469&lt;&gt;0),"Quantita acquistata diversa da quantita scaricata. ","")&amp;IF(AND(G469&gt;0,P469&lt;=N469),"Almeno una vendita a prezzo pari o inferiore al costo di acquisto (confronta col. N con col. P). ",""))</f>
        <v>Acquistato e mai scaricato nel periodo. </v>
      </c>
      <c r="V469" s="5"/>
    </row>
    <row r="470" customFormat="false" ht="15" hidden="false" customHeight="false" outlineLevel="0" collapsed="false">
      <c r="A470" s="8" t="s">
        <v>1662</v>
      </c>
      <c r="B470" s="8" t="s">
        <v>1663</v>
      </c>
      <c r="C470" s="8"/>
      <c r="D470" s="5" t="s">
        <v>1664</v>
      </c>
      <c r="E470" s="8" t="s">
        <v>973</v>
      </c>
      <c r="F470" s="9" t="n">
        <v>1</v>
      </c>
      <c r="G470" s="9" t="n">
        <v>0</v>
      </c>
      <c r="H470" s="9" t="n">
        <f aca="false">F470-G470</f>
        <v>1</v>
      </c>
      <c r="I470" s="9" t="n">
        <f aca="false">MAX(H470,0)</f>
        <v>1</v>
      </c>
      <c r="J470" s="10" t="n">
        <v>5.25</v>
      </c>
      <c r="K470" s="10" t="n">
        <v>0</v>
      </c>
      <c r="L470" s="11" t="n">
        <f aca="false">IFERROR(J470/F470,"")</f>
        <v>5.25</v>
      </c>
      <c r="M470" s="11" t="n">
        <v>5.25</v>
      </c>
      <c r="N470" s="11" t="n">
        <v>5.25</v>
      </c>
      <c r="O470" s="11" t="str">
        <f aca="false">IFERROR(K470/G470,"")</f>
        <v/>
      </c>
      <c r="P470" s="11"/>
      <c r="Q470" s="11"/>
      <c r="R470" s="12" t="str">
        <f aca="false">IF(F470=0,"NON VALUTABILE",IF(H470=0,"OK","ANOMALIA"))</f>
        <v>ANOMALIA</v>
      </c>
      <c r="S470" s="12" t="str">
        <f aca="false">IF(OR(F470=0,G470=0),"NON VALUTABILE",IF(P470&lt;=N470,"ANOMALIA","OK"))</f>
        <v>NON VALUTABILE</v>
      </c>
      <c r="T470" s="12" t="str">
        <f aca="false">IF(F470=0,"NON VALUTABILE",IF(OR(R470="ANOMALIA",S470="ANOMALIA"),"ANOMALIA","OK"))</f>
        <v>ANOMALIA</v>
      </c>
      <c r="U470" s="5" t="str">
        <f aca="false">IF(F470=0,"Scaricato ma non presente in questa fattura: puo venire da giacenza pregressa o da altro fornitore. Non conteggiato come anomalia.",IF(G470=0,"Acquistato e mai scaricato nel periodo. ","")&amp;IF(AND(G470&gt;0,H470&lt;&gt;0),"Quantita acquistata diversa da quantita scaricata. ","")&amp;IF(AND(G470&gt;0,P470&lt;=N470),"Almeno una vendita a prezzo pari o inferiore al costo di acquisto (confronta col. N con col. P). ",""))</f>
        <v>Acquistato e mai scaricato nel periodo. </v>
      </c>
      <c r="V470" s="5"/>
    </row>
    <row r="471" customFormat="false" ht="15" hidden="false" customHeight="false" outlineLevel="0" collapsed="false">
      <c r="A471" s="8" t="s">
        <v>1665</v>
      </c>
      <c r="B471" s="8" t="s">
        <v>1666</v>
      </c>
      <c r="C471" s="8"/>
      <c r="D471" s="5" t="s">
        <v>881</v>
      </c>
      <c r="E471" s="8" t="s">
        <v>973</v>
      </c>
      <c r="F471" s="9" t="n">
        <v>1</v>
      </c>
      <c r="G471" s="9" t="n">
        <v>0</v>
      </c>
      <c r="H471" s="9" t="n">
        <f aca="false">F471-G471</f>
        <v>1</v>
      </c>
      <c r="I471" s="9" t="n">
        <f aca="false">MAX(H471,0)</f>
        <v>1</v>
      </c>
      <c r="J471" s="10" t="n">
        <v>20.18</v>
      </c>
      <c r="K471" s="10" t="n">
        <v>0</v>
      </c>
      <c r="L471" s="11" t="n">
        <f aca="false">IFERROR(J471/F471,"")</f>
        <v>20.18</v>
      </c>
      <c r="M471" s="11" t="n">
        <v>20.18</v>
      </c>
      <c r="N471" s="11" t="n">
        <v>20.18</v>
      </c>
      <c r="O471" s="11" t="str">
        <f aca="false">IFERROR(K471/G471,"")</f>
        <v/>
      </c>
      <c r="P471" s="11"/>
      <c r="Q471" s="11"/>
      <c r="R471" s="12" t="str">
        <f aca="false">IF(F471=0,"NON VALUTABILE",IF(H471=0,"OK","ANOMALIA"))</f>
        <v>ANOMALIA</v>
      </c>
      <c r="S471" s="12" t="str">
        <f aca="false">IF(OR(F471=0,G471=0),"NON VALUTABILE",IF(P471&lt;=N471,"ANOMALIA","OK"))</f>
        <v>NON VALUTABILE</v>
      </c>
      <c r="T471" s="12" t="str">
        <f aca="false">IF(F471=0,"NON VALUTABILE",IF(OR(R471="ANOMALIA",S471="ANOMALIA"),"ANOMALIA","OK"))</f>
        <v>ANOMALIA</v>
      </c>
      <c r="U471" s="5" t="str">
        <f aca="false">IF(F471=0,"Scaricato ma non presente in questa fattura: puo venire da giacenza pregressa o da altro fornitore. Non conteggiato come anomalia.",IF(G471=0,"Acquistato e mai scaricato nel periodo. ","")&amp;IF(AND(G471&gt;0,H471&lt;&gt;0),"Quantita acquistata diversa da quantita scaricata. ","")&amp;IF(AND(G471&gt;0,P471&lt;=N471),"Almeno una vendita a prezzo pari o inferiore al costo di acquisto (confronta col. N con col. P). ",""))</f>
        <v>Acquistato e mai scaricato nel periodo. </v>
      </c>
      <c r="V471" s="5"/>
    </row>
    <row r="472" customFormat="false" ht="15" hidden="false" customHeight="false" outlineLevel="0" collapsed="false">
      <c r="A472" s="8" t="s">
        <v>1667</v>
      </c>
      <c r="B472" s="8" t="s">
        <v>1668</v>
      </c>
      <c r="C472" s="8"/>
      <c r="D472" s="5" t="s">
        <v>881</v>
      </c>
      <c r="E472" s="8" t="s">
        <v>973</v>
      </c>
      <c r="F472" s="9" t="n">
        <v>1</v>
      </c>
      <c r="G472" s="9" t="n">
        <v>0</v>
      </c>
      <c r="H472" s="9" t="n">
        <f aca="false">F472-G472</f>
        <v>1</v>
      </c>
      <c r="I472" s="9" t="n">
        <f aca="false">MAX(H472,0)</f>
        <v>1</v>
      </c>
      <c r="J472" s="10" t="n">
        <v>12.93</v>
      </c>
      <c r="K472" s="10" t="n">
        <v>0</v>
      </c>
      <c r="L472" s="11" t="n">
        <f aca="false">IFERROR(J472/F472,"")</f>
        <v>12.93</v>
      </c>
      <c r="M472" s="11" t="n">
        <v>12.93</v>
      </c>
      <c r="N472" s="11" t="n">
        <v>12.93</v>
      </c>
      <c r="O472" s="11" t="str">
        <f aca="false">IFERROR(K472/G472,"")</f>
        <v/>
      </c>
      <c r="P472" s="11"/>
      <c r="Q472" s="11"/>
      <c r="R472" s="12" t="str">
        <f aca="false">IF(F472=0,"NON VALUTABILE",IF(H472=0,"OK","ANOMALIA"))</f>
        <v>ANOMALIA</v>
      </c>
      <c r="S472" s="12" t="str">
        <f aca="false">IF(OR(F472=0,G472=0),"NON VALUTABILE",IF(P472&lt;=N472,"ANOMALIA","OK"))</f>
        <v>NON VALUTABILE</v>
      </c>
      <c r="T472" s="12" t="str">
        <f aca="false">IF(F472=0,"NON VALUTABILE",IF(OR(R472="ANOMALIA",S472="ANOMALIA"),"ANOMALIA","OK"))</f>
        <v>ANOMALIA</v>
      </c>
      <c r="U472" s="5" t="str">
        <f aca="false">IF(F472=0,"Scaricato ma non presente in questa fattura: puo venire da giacenza pregressa o da altro fornitore. Non conteggiato come anomalia.",IF(G472=0,"Acquistato e mai scaricato nel periodo. ","")&amp;IF(AND(G472&gt;0,H472&lt;&gt;0),"Quantita acquistata diversa da quantita scaricata. ","")&amp;IF(AND(G472&gt;0,P472&lt;=N472),"Almeno una vendita a prezzo pari o inferiore al costo di acquisto (confronta col. N con col. P). ",""))</f>
        <v>Acquistato e mai scaricato nel periodo. </v>
      </c>
      <c r="V472" s="5"/>
    </row>
    <row r="473" customFormat="false" ht="15" hidden="false" customHeight="false" outlineLevel="0" collapsed="false">
      <c r="A473" s="8" t="s">
        <v>1669</v>
      </c>
      <c r="B473" s="8" t="s">
        <v>1670</v>
      </c>
      <c r="C473" s="8"/>
      <c r="D473" s="5" t="s">
        <v>1671</v>
      </c>
      <c r="E473" s="8" t="s">
        <v>973</v>
      </c>
      <c r="F473" s="9" t="n">
        <v>1</v>
      </c>
      <c r="G473" s="9" t="n">
        <v>0</v>
      </c>
      <c r="H473" s="9" t="n">
        <f aca="false">F473-G473</f>
        <v>1</v>
      </c>
      <c r="I473" s="9" t="n">
        <f aca="false">MAX(H473,0)</f>
        <v>1</v>
      </c>
      <c r="J473" s="10" t="n">
        <v>13.19</v>
      </c>
      <c r="K473" s="10" t="n">
        <v>0</v>
      </c>
      <c r="L473" s="11" t="n">
        <f aca="false">IFERROR(J473/F473,"")</f>
        <v>13.19</v>
      </c>
      <c r="M473" s="11" t="n">
        <v>13.19</v>
      </c>
      <c r="N473" s="11" t="n">
        <v>13.19</v>
      </c>
      <c r="O473" s="11" t="str">
        <f aca="false">IFERROR(K473/G473,"")</f>
        <v/>
      </c>
      <c r="P473" s="11"/>
      <c r="Q473" s="11"/>
      <c r="R473" s="12" t="str">
        <f aca="false">IF(F473=0,"NON VALUTABILE",IF(H473=0,"OK","ANOMALIA"))</f>
        <v>ANOMALIA</v>
      </c>
      <c r="S473" s="12" t="str">
        <f aca="false">IF(OR(F473=0,G473=0),"NON VALUTABILE",IF(P473&lt;=N473,"ANOMALIA","OK"))</f>
        <v>NON VALUTABILE</v>
      </c>
      <c r="T473" s="12" t="str">
        <f aca="false">IF(F473=0,"NON VALUTABILE",IF(OR(R473="ANOMALIA",S473="ANOMALIA"),"ANOMALIA","OK"))</f>
        <v>ANOMALIA</v>
      </c>
      <c r="U473" s="5" t="str">
        <f aca="false">IF(F473=0,"Scaricato ma non presente in questa fattura: puo venire da giacenza pregressa o da altro fornitore. Non conteggiato come anomalia.",IF(G473=0,"Acquistato e mai scaricato nel periodo. ","")&amp;IF(AND(G473&gt;0,H473&lt;&gt;0),"Quantita acquistata diversa da quantita scaricata. ","")&amp;IF(AND(G473&gt;0,P473&lt;=N473),"Almeno una vendita a prezzo pari o inferiore al costo di acquisto (confronta col. N con col. P). ",""))</f>
        <v>Acquistato e mai scaricato nel periodo. </v>
      </c>
      <c r="V473" s="5"/>
    </row>
    <row r="474" customFormat="false" ht="15" hidden="false" customHeight="false" outlineLevel="0" collapsed="false">
      <c r="A474" s="8" t="s">
        <v>1672</v>
      </c>
      <c r="B474" s="8" t="s">
        <v>1673</v>
      </c>
      <c r="C474" s="8"/>
      <c r="D474" s="5" t="s">
        <v>948</v>
      </c>
      <c r="E474" s="8" t="s">
        <v>973</v>
      </c>
      <c r="F474" s="9" t="n">
        <v>1</v>
      </c>
      <c r="G474" s="9" t="n">
        <v>0</v>
      </c>
      <c r="H474" s="9" t="n">
        <f aca="false">F474-G474</f>
        <v>1</v>
      </c>
      <c r="I474" s="9" t="n">
        <f aca="false">MAX(H474,0)</f>
        <v>1</v>
      </c>
      <c r="J474" s="10" t="n">
        <v>7.06</v>
      </c>
      <c r="K474" s="10" t="n">
        <v>0</v>
      </c>
      <c r="L474" s="11" t="n">
        <f aca="false">IFERROR(J474/F474,"")</f>
        <v>7.06</v>
      </c>
      <c r="M474" s="11" t="n">
        <v>7.06</v>
      </c>
      <c r="N474" s="11" t="n">
        <v>7.06</v>
      </c>
      <c r="O474" s="11" t="str">
        <f aca="false">IFERROR(K474/G474,"")</f>
        <v/>
      </c>
      <c r="P474" s="11"/>
      <c r="Q474" s="11"/>
      <c r="R474" s="12" t="str">
        <f aca="false">IF(F474=0,"NON VALUTABILE",IF(H474=0,"OK","ANOMALIA"))</f>
        <v>ANOMALIA</v>
      </c>
      <c r="S474" s="12" t="str">
        <f aca="false">IF(OR(F474=0,G474=0),"NON VALUTABILE",IF(P474&lt;=N474,"ANOMALIA","OK"))</f>
        <v>NON VALUTABILE</v>
      </c>
      <c r="T474" s="12" t="str">
        <f aca="false">IF(F474=0,"NON VALUTABILE",IF(OR(R474="ANOMALIA",S474="ANOMALIA"),"ANOMALIA","OK"))</f>
        <v>ANOMALIA</v>
      </c>
      <c r="U474" s="5" t="str">
        <f aca="false">IF(F474=0,"Scaricato ma non presente in questa fattura: puo venire da giacenza pregressa o da altro fornitore. Non conteggiato come anomalia.",IF(G474=0,"Acquistato e mai scaricato nel periodo. ","")&amp;IF(AND(G474&gt;0,H474&lt;&gt;0),"Quantita acquistata diversa da quantita scaricata. ","")&amp;IF(AND(G474&gt;0,P474&lt;=N474),"Almeno una vendita a prezzo pari o inferiore al costo di acquisto (confronta col. N con col. P). ",""))</f>
        <v>Acquistato e mai scaricato nel periodo. </v>
      </c>
      <c r="V474" s="5"/>
    </row>
    <row r="475" customFormat="false" ht="23.85" hidden="false" customHeight="false" outlineLevel="0" collapsed="false">
      <c r="A475" s="8" t="s">
        <v>1674</v>
      </c>
      <c r="B475" s="8"/>
      <c r="C475" s="8" t="s">
        <v>1675</v>
      </c>
      <c r="D475" s="5" t="s">
        <v>1676</v>
      </c>
      <c r="E475" s="8" t="s">
        <v>1677</v>
      </c>
      <c r="F475" s="9" t="n">
        <v>0</v>
      </c>
      <c r="G475" s="9" t="n">
        <v>1</v>
      </c>
      <c r="H475" s="9" t="n">
        <f aca="false">F475-G475</f>
        <v>-1</v>
      </c>
      <c r="I475" s="9" t="n">
        <f aca="false">MAX(H475,0)</f>
        <v>0</v>
      </c>
      <c r="J475" s="10" t="n">
        <v>0</v>
      </c>
      <c r="K475" s="10" t="n">
        <v>76.43</v>
      </c>
      <c r="L475" s="11" t="str">
        <f aca="false">IFERROR(J475/F475,"")</f>
        <v/>
      </c>
      <c r="M475" s="11"/>
      <c r="N475" s="11"/>
      <c r="O475" s="11" t="n">
        <f aca="false">IFERROR(K475/G475,"")</f>
        <v>76.43</v>
      </c>
      <c r="P475" s="11" t="n">
        <v>76.43</v>
      </c>
      <c r="Q475" s="11" t="n">
        <v>76.43</v>
      </c>
      <c r="R475" s="12" t="str">
        <f aca="false">IF(F475=0,"NON VALUTABILE",IF(H475=0,"OK","ANOMALIA"))</f>
        <v>NON VALUTABILE</v>
      </c>
      <c r="S475" s="12" t="str">
        <f aca="false">IF(OR(F475=0,G475=0),"NON VALUTABILE",IF(P475&lt;=N475,"ANOMALIA","OK"))</f>
        <v>NON VALUTABILE</v>
      </c>
      <c r="T475" s="12" t="str">
        <f aca="false">IF(F475=0,"NON VALUTABILE",IF(OR(R475="ANOMALIA",S475="ANOMALIA"),"ANOMALIA","OK"))</f>
        <v>NON VALUTABILE</v>
      </c>
      <c r="U475" s="5" t="str">
        <f aca="false">IF(F475=0,"Scaricato ma non presente in questa fattura: puo venire da giacenza pregressa o da altro fornitore. Non conteggiato come anomalia.",IF(G475=0,"Acquistato e mai scaricato nel periodo. ","")&amp;IF(AND(G475&gt;0,H475&lt;&gt;0),"Quantita acquistata diversa da quantita scaricata. ","")&amp;IF(AND(G475&gt;0,P475&lt;=N475),"Almeno una vendita a prezzo pari o inferiore al costo di acquisto (confronta col. N con col. P). ",""))</f>
        <v>Scaricato ma non presente in questa fattura: puo venire da giacenza pregressa o da altro fornitore. Non conteggiato come anomalia.</v>
      </c>
      <c r="V475" s="5"/>
    </row>
    <row r="476" customFormat="false" ht="23.85" hidden="false" customHeight="false" outlineLevel="0" collapsed="false">
      <c r="A476" s="8" t="s">
        <v>1678</v>
      </c>
      <c r="B476" s="8"/>
      <c r="C476" s="8" t="s">
        <v>1679</v>
      </c>
      <c r="D476" s="5" t="s">
        <v>1680</v>
      </c>
      <c r="E476" s="8" t="s">
        <v>1677</v>
      </c>
      <c r="F476" s="9" t="n">
        <v>0</v>
      </c>
      <c r="G476" s="9" t="n">
        <v>1</v>
      </c>
      <c r="H476" s="9" t="n">
        <f aca="false">F476-G476</f>
        <v>-1</v>
      </c>
      <c r="I476" s="9" t="n">
        <f aca="false">MAX(H476,0)</f>
        <v>0</v>
      </c>
      <c r="J476" s="10" t="n">
        <v>0</v>
      </c>
      <c r="K476" s="10" t="n">
        <v>20.49</v>
      </c>
      <c r="L476" s="11" t="str">
        <f aca="false">IFERROR(J476/F476,"")</f>
        <v/>
      </c>
      <c r="M476" s="11"/>
      <c r="N476" s="11"/>
      <c r="O476" s="11" t="n">
        <f aca="false">IFERROR(K476/G476,"")</f>
        <v>20.49</v>
      </c>
      <c r="P476" s="11" t="n">
        <v>20.49</v>
      </c>
      <c r="Q476" s="11" t="n">
        <v>20.49</v>
      </c>
      <c r="R476" s="12" t="str">
        <f aca="false">IF(F476=0,"NON VALUTABILE",IF(H476=0,"OK","ANOMALIA"))</f>
        <v>NON VALUTABILE</v>
      </c>
      <c r="S476" s="12" t="str">
        <f aca="false">IF(OR(F476=0,G476=0),"NON VALUTABILE",IF(P476&lt;=N476,"ANOMALIA","OK"))</f>
        <v>NON VALUTABILE</v>
      </c>
      <c r="T476" s="12" t="str">
        <f aca="false">IF(F476=0,"NON VALUTABILE",IF(OR(R476="ANOMALIA",S476="ANOMALIA"),"ANOMALIA","OK"))</f>
        <v>NON VALUTABILE</v>
      </c>
      <c r="U476" s="5" t="str">
        <f aca="false">IF(F476=0,"Scaricato ma non presente in questa fattura: puo venire da giacenza pregressa o da altro fornitore. Non conteggiato come anomalia.",IF(G476=0,"Acquistato e mai scaricato nel periodo. ","")&amp;IF(AND(G476&gt;0,H476&lt;&gt;0),"Quantita acquistata diversa da quantita scaricata. ","")&amp;IF(AND(G476&gt;0,P476&lt;=N476),"Almeno una vendita a prezzo pari o inferiore al costo di acquisto (confronta col. N con col. P). ",""))</f>
        <v>Scaricato ma non presente in questa fattura: puo venire da giacenza pregressa o da altro fornitore. Non conteggiato come anomalia.</v>
      </c>
      <c r="V476" s="5"/>
    </row>
    <row r="477" customFormat="false" ht="23.85" hidden="false" customHeight="false" outlineLevel="0" collapsed="false">
      <c r="A477" s="8" t="s">
        <v>1681</v>
      </c>
      <c r="B477" s="8"/>
      <c r="C477" s="8" t="s">
        <v>1682</v>
      </c>
      <c r="D477" s="5" t="s">
        <v>1683</v>
      </c>
      <c r="E477" s="8" t="s">
        <v>1677</v>
      </c>
      <c r="F477" s="9" t="n">
        <v>0</v>
      </c>
      <c r="G477" s="9" t="n">
        <v>1</v>
      </c>
      <c r="H477" s="9" t="n">
        <f aca="false">F477-G477</f>
        <v>-1</v>
      </c>
      <c r="I477" s="9" t="n">
        <f aca="false">MAX(H477,0)</f>
        <v>0</v>
      </c>
      <c r="J477" s="10" t="n">
        <v>0</v>
      </c>
      <c r="K477" s="10" t="n">
        <v>22.13</v>
      </c>
      <c r="L477" s="11" t="str">
        <f aca="false">IFERROR(J477/F477,"")</f>
        <v/>
      </c>
      <c r="M477" s="11"/>
      <c r="N477" s="11"/>
      <c r="O477" s="11" t="n">
        <f aca="false">IFERROR(K477/G477,"")</f>
        <v>22.13</v>
      </c>
      <c r="P477" s="11" t="n">
        <v>22.13</v>
      </c>
      <c r="Q477" s="11" t="n">
        <v>22.13</v>
      </c>
      <c r="R477" s="12" t="str">
        <f aca="false">IF(F477=0,"NON VALUTABILE",IF(H477=0,"OK","ANOMALIA"))</f>
        <v>NON VALUTABILE</v>
      </c>
      <c r="S477" s="12" t="str">
        <f aca="false">IF(OR(F477=0,G477=0),"NON VALUTABILE",IF(P477&lt;=N477,"ANOMALIA","OK"))</f>
        <v>NON VALUTABILE</v>
      </c>
      <c r="T477" s="12" t="str">
        <f aca="false">IF(F477=0,"NON VALUTABILE",IF(OR(R477="ANOMALIA",S477="ANOMALIA"),"ANOMALIA","OK"))</f>
        <v>NON VALUTABILE</v>
      </c>
      <c r="U477" s="5" t="str">
        <f aca="false">IF(F477=0,"Scaricato ma non presente in questa fattura: puo venire da giacenza pregressa o da altro fornitore. Non conteggiato come anomalia.",IF(G477=0,"Acquistato e mai scaricato nel periodo. ","")&amp;IF(AND(G477&gt;0,H477&lt;&gt;0),"Quantita acquistata diversa da quantita scaricata. ","")&amp;IF(AND(G477&gt;0,P477&lt;=N477),"Almeno una vendita a prezzo pari o inferiore al costo di acquisto (confronta col. N con col. P). ",""))</f>
        <v>Scaricato ma non presente in questa fattura: puo venire da giacenza pregressa o da altro fornitore. Non conteggiato come anomalia.</v>
      </c>
      <c r="V477" s="5"/>
    </row>
    <row r="478" customFormat="false" ht="23.85" hidden="false" customHeight="false" outlineLevel="0" collapsed="false">
      <c r="A478" s="8" t="s">
        <v>1684</v>
      </c>
      <c r="B478" s="8"/>
      <c r="C478" s="8" t="s">
        <v>1685</v>
      </c>
      <c r="D478" s="5" t="s">
        <v>1686</v>
      </c>
      <c r="E478" s="8" t="s">
        <v>1677</v>
      </c>
      <c r="F478" s="9" t="n">
        <v>0</v>
      </c>
      <c r="G478" s="9" t="n">
        <v>1</v>
      </c>
      <c r="H478" s="9" t="n">
        <f aca="false">F478-G478</f>
        <v>-1</v>
      </c>
      <c r="I478" s="9" t="n">
        <f aca="false">MAX(H478,0)</f>
        <v>0</v>
      </c>
      <c r="J478" s="10" t="n">
        <v>0</v>
      </c>
      <c r="K478" s="10" t="n">
        <v>18.85</v>
      </c>
      <c r="L478" s="11" t="str">
        <f aca="false">IFERROR(J478/F478,"")</f>
        <v/>
      </c>
      <c r="M478" s="11"/>
      <c r="N478" s="11"/>
      <c r="O478" s="11" t="n">
        <f aca="false">IFERROR(K478/G478,"")</f>
        <v>18.85</v>
      </c>
      <c r="P478" s="11" t="n">
        <v>18.85</v>
      </c>
      <c r="Q478" s="11" t="n">
        <v>18.85</v>
      </c>
      <c r="R478" s="12" t="str">
        <f aca="false">IF(F478=0,"NON VALUTABILE",IF(H478=0,"OK","ANOMALIA"))</f>
        <v>NON VALUTABILE</v>
      </c>
      <c r="S478" s="12" t="str">
        <f aca="false">IF(OR(F478=0,G478=0),"NON VALUTABILE",IF(P478&lt;=N478,"ANOMALIA","OK"))</f>
        <v>NON VALUTABILE</v>
      </c>
      <c r="T478" s="12" t="str">
        <f aca="false">IF(F478=0,"NON VALUTABILE",IF(OR(R478="ANOMALIA",S478="ANOMALIA"),"ANOMALIA","OK"))</f>
        <v>NON VALUTABILE</v>
      </c>
      <c r="U478" s="5" t="str">
        <f aca="false">IF(F478=0,"Scaricato ma non presente in questa fattura: puo venire da giacenza pregressa o da altro fornitore. Non conteggiato come anomalia.",IF(G478=0,"Acquistato e mai scaricato nel periodo. ","")&amp;IF(AND(G478&gt;0,H478&lt;&gt;0),"Quantita acquistata diversa da quantita scaricata. ","")&amp;IF(AND(G478&gt;0,P478&lt;=N478),"Almeno una vendita a prezzo pari o inferiore al costo di acquisto (confronta col. N con col. P). ",""))</f>
        <v>Scaricato ma non presente in questa fattura: puo venire da giacenza pregressa o da altro fornitore. Non conteggiato come anomalia.</v>
      </c>
      <c r="V478" s="5"/>
    </row>
    <row r="479" customFormat="false" ht="23.85" hidden="false" customHeight="false" outlineLevel="0" collapsed="false">
      <c r="A479" s="8" t="s">
        <v>1687</v>
      </c>
      <c r="B479" s="8"/>
      <c r="C479" s="8" t="s">
        <v>1688</v>
      </c>
      <c r="D479" s="5" t="s">
        <v>1686</v>
      </c>
      <c r="E479" s="8" t="s">
        <v>1677</v>
      </c>
      <c r="F479" s="9" t="n">
        <v>0</v>
      </c>
      <c r="G479" s="9" t="n">
        <v>1</v>
      </c>
      <c r="H479" s="9" t="n">
        <f aca="false">F479-G479</f>
        <v>-1</v>
      </c>
      <c r="I479" s="9" t="n">
        <f aca="false">MAX(H479,0)</f>
        <v>0</v>
      </c>
      <c r="J479" s="10" t="n">
        <v>0</v>
      </c>
      <c r="K479" s="10" t="n">
        <v>18.85</v>
      </c>
      <c r="L479" s="11" t="str">
        <f aca="false">IFERROR(J479/F479,"")</f>
        <v/>
      </c>
      <c r="M479" s="11"/>
      <c r="N479" s="11"/>
      <c r="O479" s="11" t="n">
        <f aca="false">IFERROR(K479/G479,"")</f>
        <v>18.85</v>
      </c>
      <c r="P479" s="11" t="n">
        <v>18.85</v>
      </c>
      <c r="Q479" s="11" t="n">
        <v>18.85</v>
      </c>
      <c r="R479" s="12" t="str">
        <f aca="false">IF(F479=0,"NON VALUTABILE",IF(H479=0,"OK","ANOMALIA"))</f>
        <v>NON VALUTABILE</v>
      </c>
      <c r="S479" s="12" t="str">
        <f aca="false">IF(OR(F479=0,G479=0),"NON VALUTABILE",IF(P479&lt;=N479,"ANOMALIA","OK"))</f>
        <v>NON VALUTABILE</v>
      </c>
      <c r="T479" s="12" t="str">
        <f aca="false">IF(F479=0,"NON VALUTABILE",IF(OR(R479="ANOMALIA",S479="ANOMALIA"),"ANOMALIA","OK"))</f>
        <v>NON VALUTABILE</v>
      </c>
      <c r="U479" s="5" t="str">
        <f aca="false">IF(F479=0,"Scaricato ma non presente in questa fattura: puo venire da giacenza pregressa o da altro fornitore. Non conteggiato come anomalia.",IF(G479=0,"Acquistato e mai scaricato nel periodo. ","")&amp;IF(AND(G479&gt;0,H479&lt;&gt;0),"Quantita acquistata diversa da quantita scaricata. ","")&amp;IF(AND(G479&gt;0,P479&lt;=N479),"Almeno una vendita a prezzo pari o inferiore al costo di acquisto (confronta col. N con col. P). ",""))</f>
        <v>Scaricato ma non presente in questa fattura: puo venire da giacenza pregressa o da altro fornitore. Non conteggiato come anomalia.</v>
      </c>
      <c r="V479" s="5"/>
    </row>
    <row r="480" customFormat="false" ht="23.85" hidden="false" customHeight="false" outlineLevel="0" collapsed="false">
      <c r="A480" s="8" t="s">
        <v>1689</v>
      </c>
      <c r="B480" s="8"/>
      <c r="C480" s="8" t="s">
        <v>1690</v>
      </c>
      <c r="D480" s="5" t="s">
        <v>1691</v>
      </c>
      <c r="E480" s="8" t="s">
        <v>1677</v>
      </c>
      <c r="F480" s="9" t="n">
        <v>0</v>
      </c>
      <c r="G480" s="9" t="n">
        <v>1</v>
      </c>
      <c r="H480" s="9" t="n">
        <f aca="false">F480-G480</f>
        <v>-1</v>
      </c>
      <c r="I480" s="9" t="n">
        <f aca="false">MAX(H480,0)</f>
        <v>0</v>
      </c>
      <c r="J480" s="10" t="n">
        <v>0</v>
      </c>
      <c r="K480" s="10" t="n">
        <v>245.9</v>
      </c>
      <c r="L480" s="11" t="str">
        <f aca="false">IFERROR(J480/F480,"")</f>
        <v/>
      </c>
      <c r="M480" s="11"/>
      <c r="N480" s="11"/>
      <c r="O480" s="11" t="n">
        <f aca="false">IFERROR(K480/G480,"")</f>
        <v>245.9</v>
      </c>
      <c r="P480" s="11" t="n">
        <v>245.9</v>
      </c>
      <c r="Q480" s="11" t="n">
        <v>245.9</v>
      </c>
      <c r="R480" s="12" t="str">
        <f aca="false">IF(F480=0,"NON VALUTABILE",IF(H480=0,"OK","ANOMALIA"))</f>
        <v>NON VALUTABILE</v>
      </c>
      <c r="S480" s="12" t="str">
        <f aca="false">IF(OR(F480=0,G480=0),"NON VALUTABILE",IF(P480&lt;=N480,"ANOMALIA","OK"))</f>
        <v>NON VALUTABILE</v>
      </c>
      <c r="T480" s="12" t="str">
        <f aca="false">IF(F480=0,"NON VALUTABILE",IF(OR(R480="ANOMALIA",S480="ANOMALIA"),"ANOMALIA","OK"))</f>
        <v>NON VALUTABILE</v>
      </c>
      <c r="U480" s="5" t="str">
        <f aca="false">IF(F480=0,"Scaricato ma non presente in questa fattura: puo venire da giacenza pregressa o da altro fornitore. Non conteggiato come anomalia.",IF(G480=0,"Acquistato e mai scaricato nel periodo. ","")&amp;IF(AND(G480&gt;0,H480&lt;&gt;0),"Quantita acquistata diversa da quantita scaricata. ","")&amp;IF(AND(G480&gt;0,P480&lt;=N480),"Almeno una vendita a prezzo pari o inferiore al costo di acquisto (confronta col. N con col. P). ",""))</f>
        <v>Scaricato ma non presente in questa fattura: puo venire da giacenza pregressa o da altro fornitore. Non conteggiato come anomalia.</v>
      </c>
      <c r="V480" s="5"/>
    </row>
    <row r="481" customFormat="false" ht="23.85" hidden="false" customHeight="false" outlineLevel="0" collapsed="false">
      <c r="A481" s="8" t="s">
        <v>1692</v>
      </c>
      <c r="B481" s="8"/>
      <c r="C481" s="8" t="s">
        <v>1693</v>
      </c>
      <c r="D481" s="5" t="s">
        <v>1694</v>
      </c>
      <c r="E481" s="8" t="s">
        <v>1677</v>
      </c>
      <c r="F481" s="9" t="n">
        <v>0</v>
      </c>
      <c r="G481" s="9" t="n">
        <v>1</v>
      </c>
      <c r="H481" s="9" t="n">
        <f aca="false">F481-G481</f>
        <v>-1</v>
      </c>
      <c r="I481" s="9" t="n">
        <f aca="false">MAX(H481,0)</f>
        <v>0</v>
      </c>
      <c r="J481" s="10" t="n">
        <v>0</v>
      </c>
      <c r="K481" s="10" t="n">
        <v>672.13</v>
      </c>
      <c r="L481" s="11" t="str">
        <f aca="false">IFERROR(J481/F481,"")</f>
        <v/>
      </c>
      <c r="M481" s="11"/>
      <c r="N481" s="11"/>
      <c r="O481" s="11" t="n">
        <f aca="false">IFERROR(K481/G481,"")</f>
        <v>672.13</v>
      </c>
      <c r="P481" s="11" t="n">
        <v>672.13</v>
      </c>
      <c r="Q481" s="11" t="n">
        <v>672.13</v>
      </c>
      <c r="R481" s="12" t="str">
        <f aca="false">IF(F481=0,"NON VALUTABILE",IF(H481=0,"OK","ANOMALIA"))</f>
        <v>NON VALUTABILE</v>
      </c>
      <c r="S481" s="12" t="str">
        <f aca="false">IF(OR(F481=0,G481=0),"NON VALUTABILE",IF(P481&lt;=N481,"ANOMALIA","OK"))</f>
        <v>NON VALUTABILE</v>
      </c>
      <c r="T481" s="12" t="str">
        <f aca="false">IF(F481=0,"NON VALUTABILE",IF(OR(R481="ANOMALIA",S481="ANOMALIA"),"ANOMALIA","OK"))</f>
        <v>NON VALUTABILE</v>
      </c>
      <c r="U481" s="5" t="str">
        <f aca="false">IF(F481=0,"Scaricato ma non presente in questa fattura: puo venire da giacenza pregressa o da altro fornitore. Non conteggiato come anomalia.",IF(G481=0,"Acquistato e mai scaricato nel periodo. ","")&amp;IF(AND(G481&gt;0,H481&lt;&gt;0),"Quantita acquistata diversa da quantita scaricata. ","")&amp;IF(AND(G481&gt;0,P481&lt;=N481),"Almeno una vendita a prezzo pari o inferiore al costo di acquisto (confronta col. N con col. P). ",""))</f>
        <v>Scaricato ma non presente in questa fattura: puo venire da giacenza pregressa o da altro fornitore. Non conteggiato come anomalia.</v>
      </c>
      <c r="V481" s="5"/>
    </row>
    <row r="482" customFormat="false" ht="23.85" hidden="false" customHeight="false" outlineLevel="0" collapsed="false">
      <c r="A482" s="8" t="s">
        <v>1695</v>
      </c>
      <c r="B482" s="8"/>
      <c r="C482" s="8" t="s">
        <v>1696</v>
      </c>
      <c r="D482" s="5" t="s">
        <v>1697</v>
      </c>
      <c r="E482" s="8" t="s">
        <v>1677</v>
      </c>
      <c r="F482" s="9" t="n">
        <v>0</v>
      </c>
      <c r="G482" s="9" t="n">
        <v>1</v>
      </c>
      <c r="H482" s="9" t="n">
        <f aca="false">F482-G482</f>
        <v>-1</v>
      </c>
      <c r="I482" s="9" t="n">
        <f aca="false">MAX(H482,0)</f>
        <v>0</v>
      </c>
      <c r="J482" s="10" t="n">
        <v>0</v>
      </c>
      <c r="K482" s="10" t="n">
        <v>73.77</v>
      </c>
      <c r="L482" s="11" t="str">
        <f aca="false">IFERROR(J482/F482,"")</f>
        <v/>
      </c>
      <c r="M482" s="11"/>
      <c r="N482" s="11"/>
      <c r="O482" s="11" t="n">
        <f aca="false">IFERROR(K482/G482,"")</f>
        <v>73.77</v>
      </c>
      <c r="P482" s="11" t="n">
        <v>73.77</v>
      </c>
      <c r="Q482" s="11" t="n">
        <v>73.77</v>
      </c>
      <c r="R482" s="12" t="str">
        <f aca="false">IF(F482=0,"NON VALUTABILE",IF(H482=0,"OK","ANOMALIA"))</f>
        <v>NON VALUTABILE</v>
      </c>
      <c r="S482" s="12" t="str">
        <f aca="false">IF(OR(F482=0,G482=0),"NON VALUTABILE",IF(P482&lt;=N482,"ANOMALIA","OK"))</f>
        <v>NON VALUTABILE</v>
      </c>
      <c r="T482" s="12" t="str">
        <f aca="false">IF(F482=0,"NON VALUTABILE",IF(OR(R482="ANOMALIA",S482="ANOMALIA"),"ANOMALIA","OK"))</f>
        <v>NON VALUTABILE</v>
      </c>
      <c r="U482" s="5" t="str">
        <f aca="false">IF(F482=0,"Scaricato ma non presente in questa fattura: puo venire da giacenza pregressa o da altro fornitore. Non conteggiato come anomalia.",IF(G482=0,"Acquistato e mai scaricato nel periodo. ","")&amp;IF(AND(G482&gt;0,H482&lt;&gt;0),"Quantita acquistata diversa da quantita scaricata. ","")&amp;IF(AND(G482&gt;0,P482&lt;=N482),"Almeno una vendita a prezzo pari o inferiore al costo di acquisto (confronta col. N con col. P). ",""))</f>
        <v>Scaricato ma non presente in questa fattura: puo venire da giacenza pregressa o da altro fornitore. Non conteggiato come anomalia.</v>
      </c>
      <c r="V482" s="5"/>
    </row>
    <row r="483" customFormat="false" ht="23.85" hidden="false" customHeight="false" outlineLevel="0" collapsed="false">
      <c r="A483" s="8" t="s">
        <v>1698</v>
      </c>
      <c r="B483" s="8"/>
      <c r="C483" s="8" t="s">
        <v>1699</v>
      </c>
      <c r="D483" s="5" t="s">
        <v>1697</v>
      </c>
      <c r="E483" s="8" t="s">
        <v>1677</v>
      </c>
      <c r="F483" s="9" t="n">
        <v>0</v>
      </c>
      <c r="G483" s="9" t="n">
        <v>1</v>
      </c>
      <c r="H483" s="9" t="n">
        <f aca="false">F483-G483</f>
        <v>-1</v>
      </c>
      <c r="I483" s="9" t="n">
        <f aca="false">MAX(H483,0)</f>
        <v>0</v>
      </c>
      <c r="J483" s="10" t="n">
        <v>0</v>
      </c>
      <c r="K483" s="10" t="n">
        <v>42.62</v>
      </c>
      <c r="L483" s="11" t="str">
        <f aca="false">IFERROR(J483/F483,"")</f>
        <v/>
      </c>
      <c r="M483" s="11"/>
      <c r="N483" s="11"/>
      <c r="O483" s="11" t="n">
        <f aca="false">IFERROR(K483/G483,"")</f>
        <v>42.62</v>
      </c>
      <c r="P483" s="11" t="n">
        <v>42.62</v>
      </c>
      <c r="Q483" s="11" t="n">
        <v>42.62</v>
      </c>
      <c r="R483" s="12" t="str">
        <f aca="false">IF(F483=0,"NON VALUTABILE",IF(H483=0,"OK","ANOMALIA"))</f>
        <v>NON VALUTABILE</v>
      </c>
      <c r="S483" s="12" t="str">
        <f aca="false">IF(OR(F483=0,G483=0),"NON VALUTABILE",IF(P483&lt;=N483,"ANOMALIA","OK"))</f>
        <v>NON VALUTABILE</v>
      </c>
      <c r="T483" s="12" t="str">
        <f aca="false">IF(F483=0,"NON VALUTABILE",IF(OR(R483="ANOMALIA",S483="ANOMALIA"),"ANOMALIA","OK"))</f>
        <v>NON VALUTABILE</v>
      </c>
      <c r="U483" s="5" t="str">
        <f aca="false">IF(F483=0,"Scaricato ma non presente in questa fattura: puo venire da giacenza pregressa o da altro fornitore. Non conteggiato come anomalia.",IF(G483=0,"Acquistato e mai scaricato nel periodo. ","")&amp;IF(AND(G483&gt;0,H483&lt;&gt;0),"Quantita acquistata diversa da quantita scaricata. ","")&amp;IF(AND(G483&gt;0,P483&lt;=N483),"Almeno una vendita a prezzo pari o inferiore al costo di acquisto (confronta col. N con col. P). ",""))</f>
        <v>Scaricato ma non presente in questa fattura: puo venire da giacenza pregressa o da altro fornitore. Non conteggiato come anomalia.</v>
      </c>
      <c r="V483" s="5"/>
    </row>
    <row r="484" customFormat="false" ht="23.85" hidden="false" customHeight="false" outlineLevel="0" collapsed="false">
      <c r="A484" s="8" t="s">
        <v>1700</v>
      </c>
      <c r="B484" s="8"/>
      <c r="C484" s="8" t="s">
        <v>1701</v>
      </c>
      <c r="D484" s="5" t="s">
        <v>1702</v>
      </c>
      <c r="E484" s="8" t="s">
        <v>1677</v>
      </c>
      <c r="F484" s="9" t="n">
        <v>0</v>
      </c>
      <c r="G484" s="9" t="n">
        <v>1</v>
      </c>
      <c r="H484" s="9" t="n">
        <f aca="false">F484-G484</f>
        <v>-1</v>
      </c>
      <c r="I484" s="9" t="n">
        <f aca="false">MAX(H484,0)</f>
        <v>0</v>
      </c>
      <c r="J484" s="10" t="n">
        <v>0</v>
      </c>
      <c r="K484" s="10" t="n">
        <v>86.06</v>
      </c>
      <c r="L484" s="11" t="str">
        <f aca="false">IFERROR(J484/F484,"")</f>
        <v/>
      </c>
      <c r="M484" s="11"/>
      <c r="N484" s="11"/>
      <c r="O484" s="11" t="n">
        <f aca="false">IFERROR(K484/G484,"")</f>
        <v>86.06</v>
      </c>
      <c r="P484" s="11" t="n">
        <v>86.06</v>
      </c>
      <c r="Q484" s="11" t="n">
        <v>86.06</v>
      </c>
      <c r="R484" s="12" t="str">
        <f aca="false">IF(F484=0,"NON VALUTABILE",IF(H484=0,"OK","ANOMALIA"))</f>
        <v>NON VALUTABILE</v>
      </c>
      <c r="S484" s="12" t="str">
        <f aca="false">IF(OR(F484=0,G484=0),"NON VALUTABILE",IF(P484&lt;=N484,"ANOMALIA","OK"))</f>
        <v>NON VALUTABILE</v>
      </c>
      <c r="T484" s="12" t="str">
        <f aca="false">IF(F484=0,"NON VALUTABILE",IF(OR(R484="ANOMALIA",S484="ANOMALIA"),"ANOMALIA","OK"))</f>
        <v>NON VALUTABILE</v>
      </c>
      <c r="U484" s="5" t="str">
        <f aca="false">IF(F484=0,"Scaricato ma non presente in questa fattura: puo venire da giacenza pregressa o da altro fornitore. Non conteggiato come anomalia.",IF(G484=0,"Acquistato e mai scaricato nel periodo. ","")&amp;IF(AND(G484&gt;0,H484&lt;&gt;0),"Quantita acquistata diversa da quantita scaricata. ","")&amp;IF(AND(G484&gt;0,P484&lt;=N484),"Almeno una vendita a prezzo pari o inferiore al costo di acquisto (confronta col. N con col. P). ",""))</f>
        <v>Scaricato ma non presente in questa fattura: puo venire da giacenza pregressa o da altro fornitore. Non conteggiato come anomalia.</v>
      </c>
      <c r="V484" s="5"/>
    </row>
    <row r="485" customFormat="false" ht="23.85" hidden="false" customHeight="false" outlineLevel="0" collapsed="false">
      <c r="A485" s="8" t="s">
        <v>1703</v>
      </c>
      <c r="B485" s="8"/>
      <c r="C485" s="8" t="s">
        <v>1704</v>
      </c>
      <c r="D485" s="5" t="s">
        <v>1705</v>
      </c>
      <c r="E485" s="8" t="s">
        <v>1677</v>
      </c>
      <c r="F485" s="9" t="n">
        <v>0</v>
      </c>
      <c r="G485" s="9" t="n">
        <v>1</v>
      </c>
      <c r="H485" s="9" t="n">
        <f aca="false">F485-G485</f>
        <v>-1</v>
      </c>
      <c r="I485" s="9" t="n">
        <f aca="false">MAX(H485,0)</f>
        <v>0</v>
      </c>
      <c r="J485" s="10" t="n">
        <v>0</v>
      </c>
      <c r="K485" s="10" t="n">
        <v>262.3</v>
      </c>
      <c r="L485" s="11" t="str">
        <f aca="false">IFERROR(J485/F485,"")</f>
        <v/>
      </c>
      <c r="M485" s="11"/>
      <c r="N485" s="11"/>
      <c r="O485" s="11" t="n">
        <f aca="false">IFERROR(K485/G485,"")</f>
        <v>262.3</v>
      </c>
      <c r="P485" s="11" t="n">
        <v>262.3</v>
      </c>
      <c r="Q485" s="11" t="n">
        <v>262.3</v>
      </c>
      <c r="R485" s="12" t="str">
        <f aca="false">IF(F485=0,"NON VALUTABILE",IF(H485=0,"OK","ANOMALIA"))</f>
        <v>NON VALUTABILE</v>
      </c>
      <c r="S485" s="12" t="str">
        <f aca="false">IF(OR(F485=0,G485=0),"NON VALUTABILE",IF(P485&lt;=N485,"ANOMALIA","OK"))</f>
        <v>NON VALUTABILE</v>
      </c>
      <c r="T485" s="12" t="str">
        <f aca="false">IF(F485=0,"NON VALUTABILE",IF(OR(R485="ANOMALIA",S485="ANOMALIA"),"ANOMALIA","OK"))</f>
        <v>NON VALUTABILE</v>
      </c>
      <c r="U485" s="5" t="str">
        <f aca="false">IF(F485=0,"Scaricato ma non presente in questa fattura: puo venire da giacenza pregressa o da altro fornitore. Non conteggiato come anomalia.",IF(G485=0,"Acquistato e mai scaricato nel periodo. ","")&amp;IF(AND(G485&gt;0,H485&lt;&gt;0),"Quantita acquistata diversa da quantita scaricata. ","")&amp;IF(AND(G485&gt;0,P485&lt;=N485),"Almeno una vendita a prezzo pari o inferiore al costo di acquisto (confronta col. N con col. P). ",""))</f>
        <v>Scaricato ma non presente in questa fattura: puo venire da giacenza pregressa o da altro fornitore. Non conteggiato come anomalia.</v>
      </c>
      <c r="V485" s="5"/>
    </row>
    <row r="486" customFormat="false" ht="23.85" hidden="false" customHeight="false" outlineLevel="0" collapsed="false">
      <c r="A486" s="8" t="s">
        <v>1706</v>
      </c>
      <c r="B486" s="8"/>
      <c r="C486" s="8" t="s">
        <v>1707</v>
      </c>
      <c r="D486" s="5" t="s">
        <v>1369</v>
      </c>
      <c r="E486" s="8" t="s">
        <v>1677</v>
      </c>
      <c r="F486" s="9" t="n">
        <v>0</v>
      </c>
      <c r="G486" s="9" t="n">
        <v>1</v>
      </c>
      <c r="H486" s="9" t="n">
        <f aca="false">F486-G486</f>
        <v>-1</v>
      </c>
      <c r="I486" s="9" t="n">
        <f aca="false">MAX(H486,0)</f>
        <v>0</v>
      </c>
      <c r="J486" s="10" t="n">
        <v>0</v>
      </c>
      <c r="K486" s="10" t="n">
        <v>3.25</v>
      </c>
      <c r="L486" s="11" t="str">
        <f aca="false">IFERROR(J486/F486,"")</f>
        <v/>
      </c>
      <c r="M486" s="11"/>
      <c r="N486" s="11"/>
      <c r="O486" s="11" t="n">
        <f aca="false">IFERROR(K486/G486,"")</f>
        <v>3.25</v>
      </c>
      <c r="P486" s="11" t="n">
        <v>3.25</v>
      </c>
      <c r="Q486" s="11" t="n">
        <v>3.25</v>
      </c>
      <c r="R486" s="12" t="str">
        <f aca="false">IF(F486=0,"NON VALUTABILE",IF(H486=0,"OK","ANOMALIA"))</f>
        <v>NON VALUTABILE</v>
      </c>
      <c r="S486" s="12" t="str">
        <f aca="false">IF(OR(F486=0,G486=0),"NON VALUTABILE",IF(P486&lt;=N486,"ANOMALIA","OK"))</f>
        <v>NON VALUTABILE</v>
      </c>
      <c r="T486" s="12" t="str">
        <f aca="false">IF(F486=0,"NON VALUTABILE",IF(OR(R486="ANOMALIA",S486="ANOMALIA"),"ANOMALIA","OK"))</f>
        <v>NON VALUTABILE</v>
      </c>
      <c r="U486" s="5" t="str">
        <f aca="false">IF(F486=0,"Scaricato ma non presente in questa fattura: puo venire da giacenza pregressa o da altro fornitore. Non conteggiato come anomalia.",IF(G486=0,"Acquistato e mai scaricato nel periodo. ","")&amp;IF(AND(G486&gt;0,H486&lt;&gt;0),"Quantita acquistata diversa da quantita scaricata. ","")&amp;IF(AND(G486&gt;0,P486&lt;=N486),"Almeno una vendita a prezzo pari o inferiore al costo di acquisto (confronta col. N con col. P). ",""))</f>
        <v>Scaricato ma non presente in questa fattura: puo venire da giacenza pregressa o da altro fornitore. Non conteggiato come anomalia.</v>
      </c>
      <c r="V486" s="5"/>
    </row>
    <row r="487" customFormat="false" ht="23.85" hidden="false" customHeight="false" outlineLevel="0" collapsed="false">
      <c r="A487" s="8" t="s">
        <v>1708</v>
      </c>
      <c r="B487" s="8"/>
      <c r="C487" s="8" t="s">
        <v>1709</v>
      </c>
      <c r="D487" s="5" t="s">
        <v>1369</v>
      </c>
      <c r="E487" s="8" t="s">
        <v>1677</v>
      </c>
      <c r="F487" s="9" t="n">
        <v>0</v>
      </c>
      <c r="G487" s="9" t="n">
        <v>1</v>
      </c>
      <c r="H487" s="9" t="n">
        <f aca="false">F487-G487</f>
        <v>-1</v>
      </c>
      <c r="I487" s="9" t="n">
        <f aca="false">MAX(H487,0)</f>
        <v>0</v>
      </c>
      <c r="J487" s="10" t="n">
        <v>0</v>
      </c>
      <c r="K487" s="10" t="n">
        <v>10.75</v>
      </c>
      <c r="L487" s="11" t="str">
        <f aca="false">IFERROR(J487/F487,"")</f>
        <v/>
      </c>
      <c r="M487" s="11"/>
      <c r="N487" s="11"/>
      <c r="O487" s="11" t="n">
        <f aca="false">IFERROR(K487/G487,"")</f>
        <v>10.75</v>
      </c>
      <c r="P487" s="11" t="n">
        <v>10.75</v>
      </c>
      <c r="Q487" s="11" t="n">
        <v>10.75</v>
      </c>
      <c r="R487" s="12" t="str">
        <f aca="false">IF(F487=0,"NON VALUTABILE",IF(H487=0,"OK","ANOMALIA"))</f>
        <v>NON VALUTABILE</v>
      </c>
      <c r="S487" s="12" t="str">
        <f aca="false">IF(OR(F487=0,G487=0),"NON VALUTABILE",IF(P487&lt;=N487,"ANOMALIA","OK"))</f>
        <v>NON VALUTABILE</v>
      </c>
      <c r="T487" s="12" t="str">
        <f aca="false">IF(F487=0,"NON VALUTABILE",IF(OR(R487="ANOMALIA",S487="ANOMALIA"),"ANOMALIA","OK"))</f>
        <v>NON VALUTABILE</v>
      </c>
      <c r="U487" s="5" t="str">
        <f aca="false">IF(F487=0,"Scaricato ma non presente in questa fattura: puo venire da giacenza pregressa o da altro fornitore. Non conteggiato come anomalia.",IF(G487=0,"Acquistato e mai scaricato nel periodo. ","")&amp;IF(AND(G487&gt;0,H487&lt;&gt;0),"Quantita acquistata diversa da quantita scaricata. ","")&amp;IF(AND(G487&gt;0,P487&lt;=N487),"Almeno una vendita a prezzo pari o inferiore al costo di acquisto (confronta col. N con col. P). ",""))</f>
        <v>Scaricato ma non presente in questa fattura: puo venire da giacenza pregressa o da altro fornitore. Non conteggiato come anomalia.</v>
      </c>
      <c r="V487" s="5"/>
    </row>
    <row r="488" customFormat="false" ht="23.85" hidden="false" customHeight="false" outlineLevel="0" collapsed="false">
      <c r="A488" s="8" t="s">
        <v>1710</v>
      </c>
      <c r="B488" s="8"/>
      <c r="C488" s="8" t="s">
        <v>1711</v>
      </c>
      <c r="D488" s="5" t="s">
        <v>129</v>
      </c>
      <c r="E488" s="8" t="s">
        <v>1677</v>
      </c>
      <c r="F488" s="9" t="n">
        <v>0</v>
      </c>
      <c r="G488" s="9" t="n">
        <v>1</v>
      </c>
      <c r="H488" s="9" t="n">
        <f aca="false">F488-G488</f>
        <v>-1</v>
      </c>
      <c r="I488" s="9" t="n">
        <f aca="false">MAX(H488,0)</f>
        <v>0</v>
      </c>
      <c r="J488" s="10" t="n">
        <v>0</v>
      </c>
      <c r="K488" s="10" t="n">
        <v>5.34</v>
      </c>
      <c r="L488" s="11" t="str">
        <f aca="false">IFERROR(J488/F488,"")</f>
        <v/>
      </c>
      <c r="M488" s="11"/>
      <c r="N488" s="11"/>
      <c r="O488" s="11" t="n">
        <f aca="false">IFERROR(K488/G488,"")</f>
        <v>5.34</v>
      </c>
      <c r="P488" s="11" t="n">
        <v>5.34</v>
      </c>
      <c r="Q488" s="11" t="n">
        <v>5.34</v>
      </c>
      <c r="R488" s="12" t="str">
        <f aca="false">IF(F488=0,"NON VALUTABILE",IF(H488=0,"OK","ANOMALIA"))</f>
        <v>NON VALUTABILE</v>
      </c>
      <c r="S488" s="12" t="str">
        <f aca="false">IF(OR(F488=0,G488=0),"NON VALUTABILE",IF(P488&lt;=N488,"ANOMALIA","OK"))</f>
        <v>NON VALUTABILE</v>
      </c>
      <c r="T488" s="12" t="str">
        <f aca="false">IF(F488=0,"NON VALUTABILE",IF(OR(R488="ANOMALIA",S488="ANOMALIA"),"ANOMALIA","OK"))</f>
        <v>NON VALUTABILE</v>
      </c>
      <c r="U488" s="5" t="str">
        <f aca="false">IF(F488=0,"Scaricato ma non presente in questa fattura: puo venire da giacenza pregressa o da altro fornitore. Non conteggiato come anomalia.",IF(G488=0,"Acquistato e mai scaricato nel periodo. ","")&amp;IF(AND(G488&gt;0,H488&lt;&gt;0),"Quantita acquistata diversa da quantita scaricata. ","")&amp;IF(AND(G488&gt;0,P488&lt;=N488),"Almeno una vendita a prezzo pari o inferiore al costo di acquisto (confronta col. N con col. P). ",""))</f>
        <v>Scaricato ma non presente in questa fattura: puo venire da giacenza pregressa o da altro fornitore. Non conteggiato come anomalia.</v>
      </c>
      <c r="V488" s="5"/>
    </row>
    <row r="489" customFormat="false" ht="23.85" hidden="false" customHeight="false" outlineLevel="0" collapsed="false">
      <c r="A489" s="8" t="s">
        <v>1712</v>
      </c>
      <c r="B489" s="8"/>
      <c r="C489" s="8" t="s">
        <v>1713</v>
      </c>
      <c r="D489" s="5" t="s">
        <v>494</v>
      </c>
      <c r="E489" s="8" t="s">
        <v>1677</v>
      </c>
      <c r="F489" s="9" t="n">
        <v>0</v>
      </c>
      <c r="G489" s="9" t="n">
        <v>1</v>
      </c>
      <c r="H489" s="9" t="n">
        <f aca="false">F489-G489</f>
        <v>-1</v>
      </c>
      <c r="I489" s="9" t="n">
        <f aca="false">MAX(H489,0)</f>
        <v>0</v>
      </c>
      <c r="J489" s="10" t="n">
        <v>0</v>
      </c>
      <c r="K489" s="10" t="n">
        <v>6.43</v>
      </c>
      <c r="L489" s="11" t="str">
        <f aca="false">IFERROR(J489/F489,"")</f>
        <v/>
      </c>
      <c r="M489" s="11"/>
      <c r="N489" s="11"/>
      <c r="O489" s="11" t="n">
        <f aca="false">IFERROR(K489/G489,"")</f>
        <v>6.43</v>
      </c>
      <c r="P489" s="11" t="n">
        <v>6.43</v>
      </c>
      <c r="Q489" s="11" t="n">
        <v>6.43</v>
      </c>
      <c r="R489" s="12" t="str">
        <f aca="false">IF(F489=0,"NON VALUTABILE",IF(H489=0,"OK","ANOMALIA"))</f>
        <v>NON VALUTABILE</v>
      </c>
      <c r="S489" s="12" t="str">
        <f aca="false">IF(OR(F489=0,G489=0),"NON VALUTABILE",IF(P489&lt;=N489,"ANOMALIA","OK"))</f>
        <v>NON VALUTABILE</v>
      </c>
      <c r="T489" s="12" t="str">
        <f aca="false">IF(F489=0,"NON VALUTABILE",IF(OR(R489="ANOMALIA",S489="ANOMALIA"),"ANOMALIA","OK"))</f>
        <v>NON VALUTABILE</v>
      </c>
      <c r="U489" s="5" t="str">
        <f aca="false">IF(F489=0,"Scaricato ma non presente in questa fattura: puo venire da giacenza pregressa o da altro fornitore. Non conteggiato come anomalia.",IF(G489=0,"Acquistato e mai scaricato nel periodo. ","")&amp;IF(AND(G489&gt;0,H489&lt;&gt;0),"Quantita acquistata diversa da quantita scaricata. ","")&amp;IF(AND(G489&gt;0,P489&lt;=N489),"Almeno una vendita a prezzo pari o inferiore al costo di acquisto (confronta col. N con col. P). ",""))</f>
        <v>Scaricato ma non presente in questa fattura: puo venire da giacenza pregressa o da altro fornitore. Non conteggiato come anomalia.</v>
      </c>
      <c r="V489" s="5"/>
    </row>
    <row r="490" customFormat="false" ht="23.85" hidden="false" customHeight="false" outlineLevel="0" collapsed="false">
      <c r="A490" s="8" t="s">
        <v>1714</v>
      </c>
      <c r="B490" s="8"/>
      <c r="C490" s="8" t="s">
        <v>1715</v>
      </c>
      <c r="D490" s="5" t="s">
        <v>1716</v>
      </c>
      <c r="E490" s="8" t="s">
        <v>1677</v>
      </c>
      <c r="F490" s="9" t="n">
        <v>0</v>
      </c>
      <c r="G490" s="9" t="n">
        <v>1</v>
      </c>
      <c r="H490" s="9" t="n">
        <f aca="false">F490-G490</f>
        <v>-1</v>
      </c>
      <c r="I490" s="9" t="n">
        <f aca="false">MAX(H490,0)</f>
        <v>0</v>
      </c>
      <c r="J490" s="10" t="n">
        <v>0</v>
      </c>
      <c r="K490" s="10" t="n">
        <v>6.43</v>
      </c>
      <c r="L490" s="11" t="str">
        <f aca="false">IFERROR(J490/F490,"")</f>
        <v/>
      </c>
      <c r="M490" s="11"/>
      <c r="N490" s="11"/>
      <c r="O490" s="11" t="n">
        <f aca="false">IFERROR(K490/G490,"")</f>
        <v>6.43</v>
      </c>
      <c r="P490" s="11" t="n">
        <v>6.43</v>
      </c>
      <c r="Q490" s="11" t="n">
        <v>6.43</v>
      </c>
      <c r="R490" s="12" t="str">
        <f aca="false">IF(F490=0,"NON VALUTABILE",IF(H490=0,"OK","ANOMALIA"))</f>
        <v>NON VALUTABILE</v>
      </c>
      <c r="S490" s="12" t="str">
        <f aca="false">IF(OR(F490=0,G490=0),"NON VALUTABILE",IF(P490&lt;=N490,"ANOMALIA","OK"))</f>
        <v>NON VALUTABILE</v>
      </c>
      <c r="T490" s="12" t="str">
        <f aca="false">IF(F490=0,"NON VALUTABILE",IF(OR(R490="ANOMALIA",S490="ANOMALIA"),"ANOMALIA","OK"))</f>
        <v>NON VALUTABILE</v>
      </c>
      <c r="U490" s="5" t="str">
        <f aca="false">IF(F490=0,"Scaricato ma non presente in questa fattura: puo venire da giacenza pregressa o da altro fornitore. Non conteggiato come anomalia.",IF(G490=0,"Acquistato e mai scaricato nel periodo. ","")&amp;IF(AND(G490&gt;0,H490&lt;&gt;0),"Quantita acquistata diversa da quantita scaricata. ","")&amp;IF(AND(G490&gt;0,P490&lt;=N490),"Almeno una vendita a prezzo pari o inferiore al costo di acquisto (confronta col. N con col. P). ",""))</f>
        <v>Scaricato ma non presente in questa fattura: puo venire da giacenza pregressa o da altro fornitore. Non conteggiato come anomalia.</v>
      </c>
      <c r="V490" s="5"/>
    </row>
    <row r="491" customFormat="false" ht="23.85" hidden="false" customHeight="false" outlineLevel="0" collapsed="false">
      <c r="A491" s="8" t="s">
        <v>1717</v>
      </c>
      <c r="B491" s="8"/>
      <c r="C491" s="8" t="s">
        <v>1718</v>
      </c>
      <c r="D491" s="5" t="s">
        <v>129</v>
      </c>
      <c r="E491" s="8" t="s">
        <v>1677</v>
      </c>
      <c r="F491" s="9" t="n">
        <v>0</v>
      </c>
      <c r="G491" s="9" t="n">
        <v>1</v>
      </c>
      <c r="H491" s="9" t="n">
        <f aca="false">F491-G491</f>
        <v>-1</v>
      </c>
      <c r="I491" s="9" t="n">
        <f aca="false">MAX(H491,0)</f>
        <v>0</v>
      </c>
      <c r="J491" s="10" t="n">
        <v>0</v>
      </c>
      <c r="K491" s="10" t="n">
        <v>108.15</v>
      </c>
      <c r="L491" s="11" t="str">
        <f aca="false">IFERROR(J491/F491,"")</f>
        <v/>
      </c>
      <c r="M491" s="11"/>
      <c r="N491" s="11"/>
      <c r="O491" s="11" t="n">
        <f aca="false">IFERROR(K491/G491,"")</f>
        <v>108.15</v>
      </c>
      <c r="P491" s="11" t="n">
        <v>108.15</v>
      </c>
      <c r="Q491" s="11" t="n">
        <v>108.15</v>
      </c>
      <c r="R491" s="12" t="str">
        <f aca="false">IF(F491=0,"NON VALUTABILE",IF(H491=0,"OK","ANOMALIA"))</f>
        <v>NON VALUTABILE</v>
      </c>
      <c r="S491" s="12" t="str">
        <f aca="false">IF(OR(F491=0,G491=0),"NON VALUTABILE",IF(P491&lt;=N491,"ANOMALIA","OK"))</f>
        <v>NON VALUTABILE</v>
      </c>
      <c r="T491" s="12" t="str">
        <f aca="false">IF(F491=0,"NON VALUTABILE",IF(OR(R491="ANOMALIA",S491="ANOMALIA"),"ANOMALIA","OK"))</f>
        <v>NON VALUTABILE</v>
      </c>
      <c r="U491" s="5" t="str">
        <f aca="false">IF(F491=0,"Scaricato ma non presente in questa fattura: puo venire da giacenza pregressa o da altro fornitore. Non conteggiato come anomalia.",IF(G491=0,"Acquistato e mai scaricato nel periodo. ","")&amp;IF(AND(G491&gt;0,H491&lt;&gt;0),"Quantita acquistata diversa da quantita scaricata. ","")&amp;IF(AND(G491&gt;0,P491&lt;=N491),"Almeno una vendita a prezzo pari o inferiore al costo di acquisto (confronta col. N con col. P). ",""))</f>
        <v>Scaricato ma non presente in questa fattura: puo venire da giacenza pregressa o da altro fornitore. Non conteggiato come anomalia.</v>
      </c>
      <c r="V491" s="5"/>
    </row>
    <row r="492" customFormat="false" ht="23.85" hidden="false" customHeight="false" outlineLevel="0" collapsed="false">
      <c r="A492" s="8" t="s">
        <v>1719</v>
      </c>
      <c r="B492" s="8"/>
      <c r="C492" s="8" t="s">
        <v>1720</v>
      </c>
      <c r="D492" s="5" t="s">
        <v>129</v>
      </c>
      <c r="E492" s="8" t="s">
        <v>1677</v>
      </c>
      <c r="F492" s="9" t="n">
        <v>0</v>
      </c>
      <c r="G492" s="9" t="n">
        <v>1</v>
      </c>
      <c r="H492" s="9" t="n">
        <f aca="false">F492-G492</f>
        <v>-1</v>
      </c>
      <c r="I492" s="9" t="n">
        <f aca="false">MAX(H492,0)</f>
        <v>0</v>
      </c>
      <c r="J492" s="10" t="n">
        <v>0</v>
      </c>
      <c r="K492" s="10" t="n">
        <v>6.38</v>
      </c>
      <c r="L492" s="11" t="str">
        <f aca="false">IFERROR(J492/F492,"")</f>
        <v/>
      </c>
      <c r="M492" s="11"/>
      <c r="N492" s="11"/>
      <c r="O492" s="11" t="n">
        <f aca="false">IFERROR(K492/G492,"")</f>
        <v>6.38</v>
      </c>
      <c r="P492" s="11" t="n">
        <v>6.38</v>
      </c>
      <c r="Q492" s="11" t="n">
        <v>6.38</v>
      </c>
      <c r="R492" s="12" t="str">
        <f aca="false">IF(F492=0,"NON VALUTABILE",IF(H492=0,"OK","ANOMALIA"))</f>
        <v>NON VALUTABILE</v>
      </c>
      <c r="S492" s="12" t="str">
        <f aca="false">IF(OR(F492=0,G492=0),"NON VALUTABILE",IF(P492&lt;=N492,"ANOMALIA","OK"))</f>
        <v>NON VALUTABILE</v>
      </c>
      <c r="T492" s="12" t="str">
        <f aca="false">IF(F492=0,"NON VALUTABILE",IF(OR(R492="ANOMALIA",S492="ANOMALIA"),"ANOMALIA","OK"))</f>
        <v>NON VALUTABILE</v>
      </c>
      <c r="U492" s="5" t="str">
        <f aca="false">IF(F492=0,"Scaricato ma non presente in questa fattura: puo venire da giacenza pregressa o da altro fornitore. Non conteggiato come anomalia.",IF(G492=0,"Acquistato e mai scaricato nel periodo. ","")&amp;IF(AND(G492&gt;0,H492&lt;&gt;0),"Quantita acquistata diversa da quantita scaricata. ","")&amp;IF(AND(G492&gt;0,P492&lt;=N492),"Almeno una vendita a prezzo pari o inferiore al costo di acquisto (confronta col. N con col. P). ",""))</f>
        <v>Scaricato ma non presente in questa fattura: puo venire da giacenza pregressa o da altro fornitore. Non conteggiato come anomalia.</v>
      </c>
      <c r="V492" s="5"/>
    </row>
    <row r="493" customFormat="false" ht="23.85" hidden="false" customHeight="false" outlineLevel="0" collapsed="false">
      <c r="A493" s="8" t="s">
        <v>1721</v>
      </c>
      <c r="B493" s="8"/>
      <c r="C493" s="8" t="s">
        <v>1722</v>
      </c>
      <c r="D493" s="5" t="s">
        <v>1723</v>
      </c>
      <c r="E493" s="8" t="s">
        <v>1677</v>
      </c>
      <c r="F493" s="9" t="n">
        <v>0</v>
      </c>
      <c r="G493" s="9" t="n">
        <v>1</v>
      </c>
      <c r="H493" s="9" t="n">
        <f aca="false">F493-G493</f>
        <v>-1</v>
      </c>
      <c r="I493" s="9" t="n">
        <f aca="false">MAX(H493,0)</f>
        <v>0</v>
      </c>
      <c r="J493" s="10" t="n">
        <v>0</v>
      </c>
      <c r="K493" s="10" t="n">
        <v>15.98</v>
      </c>
      <c r="L493" s="11" t="str">
        <f aca="false">IFERROR(J493/F493,"")</f>
        <v/>
      </c>
      <c r="M493" s="11"/>
      <c r="N493" s="11"/>
      <c r="O493" s="11" t="n">
        <f aca="false">IFERROR(K493/G493,"")</f>
        <v>15.98</v>
      </c>
      <c r="P493" s="11" t="n">
        <v>15.98</v>
      </c>
      <c r="Q493" s="11" t="n">
        <v>15.98</v>
      </c>
      <c r="R493" s="12" t="str">
        <f aca="false">IF(F493=0,"NON VALUTABILE",IF(H493=0,"OK","ANOMALIA"))</f>
        <v>NON VALUTABILE</v>
      </c>
      <c r="S493" s="12" t="str">
        <f aca="false">IF(OR(F493=0,G493=0),"NON VALUTABILE",IF(P493&lt;=N493,"ANOMALIA","OK"))</f>
        <v>NON VALUTABILE</v>
      </c>
      <c r="T493" s="12" t="str">
        <f aca="false">IF(F493=0,"NON VALUTABILE",IF(OR(R493="ANOMALIA",S493="ANOMALIA"),"ANOMALIA","OK"))</f>
        <v>NON VALUTABILE</v>
      </c>
      <c r="U493" s="5" t="str">
        <f aca="false">IF(F493=0,"Scaricato ma non presente in questa fattura: puo venire da giacenza pregressa o da altro fornitore. Non conteggiato come anomalia.",IF(G493=0,"Acquistato e mai scaricato nel periodo. ","")&amp;IF(AND(G493&gt;0,H493&lt;&gt;0),"Quantita acquistata diversa da quantita scaricata. ","")&amp;IF(AND(G493&gt;0,P493&lt;=N493),"Almeno una vendita a prezzo pari o inferiore al costo di acquisto (confronta col. N con col. P). ",""))</f>
        <v>Scaricato ma non presente in questa fattura: puo venire da giacenza pregressa o da altro fornitore. Non conteggiato come anomalia.</v>
      </c>
      <c r="V493" s="5"/>
    </row>
    <row r="494" customFormat="false" ht="23.85" hidden="false" customHeight="false" outlineLevel="0" collapsed="false">
      <c r="A494" s="8" t="s">
        <v>1724</v>
      </c>
      <c r="B494" s="8"/>
      <c r="C494" s="8" t="s">
        <v>1725</v>
      </c>
      <c r="D494" s="5" t="s">
        <v>494</v>
      </c>
      <c r="E494" s="8" t="s">
        <v>1677</v>
      </c>
      <c r="F494" s="9" t="n">
        <v>0</v>
      </c>
      <c r="G494" s="9" t="n">
        <v>1</v>
      </c>
      <c r="H494" s="9" t="n">
        <f aca="false">F494-G494</f>
        <v>-1</v>
      </c>
      <c r="I494" s="9" t="n">
        <f aca="false">MAX(H494,0)</f>
        <v>0</v>
      </c>
      <c r="J494" s="10" t="n">
        <v>0</v>
      </c>
      <c r="K494" s="10" t="n">
        <v>56.4</v>
      </c>
      <c r="L494" s="11" t="str">
        <f aca="false">IFERROR(J494/F494,"")</f>
        <v/>
      </c>
      <c r="M494" s="11"/>
      <c r="N494" s="11"/>
      <c r="O494" s="11" t="n">
        <f aca="false">IFERROR(K494/G494,"")</f>
        <v>56.4</v>
      </c>
      <c r="P494" s="11" t="n">
        <v>56.4</v>
      </c>
      <c r="Q494" s="11" t="n">
        <v>56.4</v>
      </c>
      <c r="R494" s="12" t="str">
        <f aca="false">IF(F494=0,"NON VALUTABILE",IF(H494=0,"OK","ANOMALIA"))</f>
        <v>NON VALUTABILE</v>
      </c>
      <c r="S494" s="12" t="str">
        <f aca="false">IF(OR(F494=0,G494=0),"NON VALUTABILE",IF(P494&lt;=N494,"ANOMALIA","OK"))</f>
        <v>NON VALUTABILE</v>
      </c>
      <c r="T494" s="12" t="str">
        <f aca="false">IF(F494=0,"NON VALUTABILE",IF(OR(R494="ANOMALIA",S494="ANOMALIA"),"ANOMALIA","OK"))</f>
        <v>NON VALUTABILE</v>
      </c>
      <c r="U494" s="5" t="str">
        <f aca="false">IF(F494=0,"Scaricato ma non presente in questa fattura: puo venire da giacenza pregressa o da altro fornitore. Non conteggiato come anomalia.",IF(G494=0,"Acquistato e mai scaricato nel periodo. ","")&amp;IF(AND(G494&gt;0,H494&lt;&gt;0),"Quantita acquistata diversa da quantita scaricata. ","")&amp;IF(AND(G494&gt;0,P494&lt;=N494),"Almeno una vendita a prezzo pari o inferiore al costo di acquisto (confronta col. N con col. P). ",""))</f>
        <v>Scaricato ma non presente in questa fattura: puo venire da giacenza pregressa o da altro fornitore. Non conteggiato come anomalia.</v>
      </c>
      <c r="V494" s="5"/>
    </row>
    <row r="495" customFormat="false" ht="23.85" hidden="false" customHeight="false" outlineLevel="0" collapsed="false">
      <c r="A495" s="8" t="s">
        <v>1726</v>
      </c>
      <c r="B495" s="8"/>
      <c r="C495" s="8" t="s">
        <v>1727</v>
      </c>
      <c r="D495" s="5" t="s">
        <v>1728</v>
      </c>
      <c r="E495" s="8" t="s">
        <v>1677</v>
      </c>
      <c r="F495" s="9" t="n">
        <v>0</v>
      </c>
      <c r="G495" s="9" t="n">
        <v>2</v>
      </c>
      <c r="H495" s="9" t="n">
        <f aca="false">F495-G495</f>
        <v>-2</v>
      </c>
      <c r="I495" s="9" t="n">
        <f aca="false">MAX(H495,0)</f>
        <v>0</v>
      </c>
      <c r="J495" s="10" t="n">
        <v>0</v>
      </c>
      <c r="K495" s="10" t="n">
        <v>11.48</v>
      </c>
      <c r="L495" s="11" t="str">
        <f aca="false">IFERROR(J495/F495,"")</f>
        <v/>
      </c>
      <c r="M495" s="11"/>
      <c r="N495" s="11"/>
      <c r="O495" s="11" t="n">
        <f aca="false">IFERROR(K495/G495,"")</f>
        <v>5.74</v>
      </c>
      <c r="P495" s="11" t="n">
        <v>5.74</v>
      </c>
      <c r="Q495" s="11" t="n">
        <v>5.74</v>
      </c>
      <c r="R495" s="12" t="str">
        <f aca="false">IF(F495=0,"NON VALUTABILE",IF(H495=0,"OK","ANOMALIA"))</f>
        <v>NON VALUTABILE</v>
      </c>
      <c r="S495" s="12" t="str">
        <f aca="false">IF(OR(F495=0,G495=0),"NON VALUTABILE",IF(P495&lt;=N495,"ANOMALIA","OK"))</f>
        <v>NON VALUTABILE</v>
      </c>
      <c r="T495" s="12" t="str">
        <f aca="false">IF(F495=0,"NON VALUTABILE",IF(OR(R495="ANOMALIA",S495="ANOMALIA"),"ANOMALIA","OK"))</f>
        <v>NON VALUTABILE</v>
      </c>
      <c r="U495" s="5" t="str">
        <f aca="false">IF(F495=0,"Scaricato ma non presente in questa fattura: puo venire da giacenza pregressa o da altro fornitore. Non conteggiato come anomalia.",IF(G495=0,"Acquistato e mai scaricato nel periodo. ","")&amp;IF(AND(G495&gt;0,H495&lt;&gt;0),"Quantita acquistata diversa da quantita scaricata. ","")&amp;IF(AND(G495&gt;0,P495&lt;=N495),"Almeno una vendita a prezzo pari o inferiore al costo di acquisto (confronta col. N con col. P). ",""))</f>
        <v>Scaricato ma non presente in questa fattura: puo venire da giacenza pregressa o da altro fornitore. Non conteggiato come anomalia.</v>
      </c>
      <c r="V495" s="5"/>
    </row>
    <row r="496" customFormat="false" ht="23.85" hidden="false" customHeight="false" outlineLevel="0" collapsed="false">
      <c r="A496" s="8" t="s">
        <v>1729</v>
      </c>
      <c r="B496" s="8"/>
      <c r="C496" s="8" t="s">
        <v>1730</v>
      </c>
      <c r="D496" s="5" t="s">
        <v>1731</v>
      </c>
      <c r="E496" s="8" t="s">
        <v>1677</v>
      </c>
      <c r="F496" s="9" t="n">
        <v>0</v>
      </c>
      <c r="G496" s="9" t="n">
        <v>1</v>
      </c>
      <c r="H496" s="9" t="n">
        <f aca="false">F496-G496</f>
        <v>-1</v>
      </c>
      <c r="I496" s="9" t="n">
        <f aca="false">MAX(H496,0)</f>
        <v>0</v>
      </c>
      <c r="J496" s="10" t="n">
        <v>0</v>
      </c>
      <c r="K496" s="10" t="n">
        <v>155.74</v>
      </c>
      <c r="L496" s="11" t="str">
        <f aca="false">IFERROR(J496/F496,"")</f>
        <v/>
      </c>
      <c r="M496" s="11"/>
      <c r="N496" s="11"/>
      <c r="O496" s="11" t="n">
        <f aca="false">IFERROR(K496/G496,"")</f>
        <v>155.74</v>
      </c>
      <c r="P496" s="11" t="n">
        <v>155.74</v>
      </c>
      <c r="Q496" s="11" t="n">
        <v>155.74</v>
      </c>
      <c r="R496" s="12" t="str">
        <f aca="false">IF(F496=0,"NON VALUTABILE",IF(H496=0,"OK","ANOMALIA"))</f>
        <v>NON VALUTABILE</v>
      </c>
      <c r="S496" s="12" t="str">
        <f aca="false">IF(OR(F496=0,G496=0),"NON VALUTABILE",IF(P496&lt;=N496,"ANOMALIA","OK"))</f>
        <v>NON VALUTABILE</v>
      </c>
      <c r="T496" s="12" t="str">
        <f aca="false">IF(F496=0,"NON VALUTABILE",IF(OR(R496="ANOMALIA",S496="ANOMALIA"),"ANOMALIA","OK"))</f>
        <v>NON VALUTABILE</v>
      </c>
      <c r="U496" s="5" t="str">
        <f aca="false">IF(F496=0,"Scaricato ma non presente in questa fattura: puo venire da giacenza pregressa o da altro fornitore. Non conteggiato come anomalia.",IF(G496=0,"Acquistato e mai scaricato nel periodo. ","")&amp;IF(AND(G496&gt;0,H496&lt;&gt;0),"Quantita acquistata diversa da quantita scaricata. ","")&amp;IF(AND(G496&gt;0,P496&lt;=N496),"Almeno una vendita a prezzo pari o inferiore al costo di acquisto (confronta col. N con col. P). ",""))</f>
        <v>Scaricato ma non presente in questa fattura: puo venire da giacenza pregressa o da altro fornitore. Non conteggiato come anomalia.</v>
      </c>
      <c r="V496" s="5"/>
    </row>
    <row r="497" customFormat="false" ht="23.85" hidden="false" customHeight="false" outlineLevel="0" collapsed="false">
      <c r="A497" s="8" t="s">
        <v>1732</v>
      </c>
      <c r="B497" s="8"/>
      <c r="C497" s="8" t="s">
        <v>1733</v>
      </c>
      <c r="D497" s="5" t="s">
        <v>1731</v>
      </c>
      <c r="E497" s="8" t="s">
        <v>1677</v>
      </c>
      <c r="F497" s="9" t="n">
        <v>0</v>
      </c>
      <c r="G497" s="9" t="n">
        <v>1</v>
      </c>
      <c r="H497" s="9" t="n">
        <f aca="false">F497-G497</f>
        <v>-1</v>
      </c>
      <c r="I497" s="9" t="n">
        <f aca="false">MAX(H497,0)</f>
        <v>0</v>
      </c>
      <c r="J497" s="10" t="n">
        <v>0</v>
      </c>
      <c r="K497" s="10" t="n">
        <v>108.2</v>
      </c>
      <c r="L497" s="11" t="str">
        <f aca="false">IFERROR(J497/F497,"")</f>
        <v/>
      </c>
      <c r="M497" s="11"/>
      <c r="N497" s="11"/>
      <c r="O497" s="11" t="n">
        <f aca="false">IFERROR(K497/G497,"")</f>
        <v>108.2</v>
      </c>
      <c r="P497" s="11" t="n">
        <v>108.2</v>
      </c>
      <c r="Q497" s="11" t="n">
        <v>108.2</v>
      </c>
      <c r="R497" s="12" t="str">
        <f aca="false">IF(F497=0,"NON VALUTABILE",IF(H497=0,"OK","ANOMALIA"))</f>
        <v>NON VALUTABILE</v>
      </c>
      <c r="S497" s="12" t="str">
        <f aca="false">IF(OR(F497=0,G497=0),"NON VALUTABILE",IF(P497&lt;=N497,"ANOMALIA","OK"))</f>
        <v>NON VALUTABILE</v>
      </c>
      <c r="T497" s="12" t="str">
        <f aca="false">IF(F497=0,"NON VALUTABILE",IF(OR(R497="ANOMALIA",S497="ANOMALIA"),"ANOMALIA","OK"))</f>
        <v>NON VALUTABILE</v>
      </c>
      <c r="U497" s="5" t="str">
        <f aca="false">IF(F497=0,"Scaricato ma non presente in questa fattura: puo venire da giacenza pregressa o da altro fornitore. Non conteggiato come anomalia.",IF(G497=0,"Acquistato e mai scaricato nel periodo. ","")&amp;IF(AND(G497&gt;0,H497&lt;&gt;0),"Quantita acquistata diversa da quantita scaricata. ","")&amp;IF(AND(G497&gt;0,P497&lt;=N497),"Almeno una vendita a prezzo pari o inferiore al costo di acquisto (confronta col. N con col. P). ",""))</f>
        <v>Scaricato ma non presente in questa fattura: puo venire da giacenza pregressa o da altro fornitore. Non conteggiato come anomalia.</v>
      </c>
      <c r="V497" s="5"/>
    </row>
    <row r="498" customFormat="false" ht="23.85" hidden="false" customHeight="false" outlineLevel="0" collapsed="false">
      <c r="A498" s="8" t="s">
        <v>1734</v>
      </c>
      <c r="B498" s="8"/>
      <c r="C498" s="8" t="s">
        <v>1735</v>
      </c>
      <c r="D498" s="5" t="s">
        <v>1736</v>
      </c>
      <c r="E498" s="8" t="s">
        <v>1677</v>
      </c>
      <c r="F498" s="9" t="n">
        <v>0</v>
      </c>
      <c r="G498" s="9" t="n">
        <v>1</v>
      </c>
      <c r="H498" s="9" t="n">
        <f aca="false">F498-G498</f>
        <v>-1</v>
      </c>
      <c r="I498" s="9" t="n">
        <f aca="false">MAX(H498,0)</f>
        <v>0</v>
      </c>
      <c r="J498" s="10" t="n">
        <v>0</v>
      </c>
      <c r="K498" s="10" t="n">
        <v>8.2</v>
      </c>
      <c r="L498" s="11" t="str">
        <f aca="false">IFERROR(J498/F498,"")</f>
        <v/>
      </c>
      <c r="M498" s="11"/>
      <c r="N498" s="11"/>
      <c r="O498" s="11" t="n">
        <f aca="false">IFERROR(K498/G498,"")</f>
        <v>8.2</v>
      </c>
      <c r="P498" s="11" t="n">
        <v>8.2</v>
      </c>
      <c r="Q498" s="11" t="n">
        <v>8.2</v>
      </c>
      <c r="R498" s="12" t="str">
        <f aca="false">IF(F498=0,"NON VALUTABILE",IF(H498=0,"OK","ANOMALIA"))</f>
        <v>NON VALUTABILE</v>
      </c>
      <c r="S498" s="12" t="str">
        <f aca="false">IF(OR(F498=0,G498=0),"NON VALUTABILE",IF(P498&lt;=N498,"ANOMALIA","OK"))</f>
        <v>NON VALUTABILE</v>
      </c>
      <c r="T498" s="12" t="str">
        <f aca="false">IF(F498=0,"NON VALUTABILE",IF(OR(R498="ANOMALIA",S498="ANOMALIA"),"ANOMALIA","OK"))</f>
        <v>NON VALUTABILE</v>
      </c>
      <c r="U498" s="5" t="str">
        <f aca="false">IF(F498=0,"Scaricato ma non presente in questa fattura: puo venire da giacenza pregressa o da altro fornitore. Non conteggiato come anomalia.",IF(G498=0,"Acquistato e mai scaricato nel periodo. ","")&amp;IF(AND(G498&gt;0,H498&lt;&gt;0),"Quantita acquistata diversa da quantita scaricata. ","")&amp;IF(AND(G498&gt;0,P498&lt;=N498),"Almeno una vendita a prezzo pari o inferiore al costo di acquisto (confronta col. N con col. P). ",""))</f>
        <v>Scaricato ma non presente in questa fattura: puo venire da giacenza pregressa o da altro fornitore. Non conteggiato come anomalia.</v>
      </c>
      <c r="V498" s="5"/>
    </row>
    <row r="499" customFormat="false" ht="23.85" hidden="false" customHeight="false" outlineLevel="0" collapsed="false">
      <c r="A499" s="8" t="s">
        <v>1737</v>
      </c>
      <c r="B499" s="8"/>
      <c r="C499" s="8" t="s">
        <v>1738</v>
      </c>
      <c r="D499" s="5" t="s">
        <v>1739</v>
      </c>
      <c r="E499" s="8" t="s">
        <v>1677</v>
      </c>
      <c r="F499" s="9" t="n">
        <v>0</v>
      </c>
      <c r="G499" s="9" t="n">
        <v>2</v>
      </c>
      <c r="H499" s="9" t="n">
        <f aca="false">F499-G499</f>
        <v>-2</v>
      </c>
      <c r="I499" s="9" t="n">
        <f aca="false">MAX(H499,0)</f>
        <v>0</v>
      </c>
      <c r="J499" s="10" t="n">
        <v>0</v>
      </c>
      <c r="K499" s="10" t="n">
        <v>153.66</v>
      </c>
      <c r="L499" s="11" t="str">
        <f aca="false">IFERROR(J499/F499,"")</f>
        <v/>
      </c>
      <c r="M499" s="11"/>
      <c r="N499" s="11"/>
      <c r="O499" s="11" t="n">
        <f aca="false">IFERROR(K499/G499,"")</f>
        <v>76.83</v>
      </c>
      <c r="P499" s="11" t="n">
        <v>76.83</v>
      </c>
      <c r="Q499" s="11" t="n">
        <v>76.83</v>
      </c>
      <c r="R499" s="12" t="str">
        <f aca="false">IF(F499=0,"NON VALUTABILE",IF(H499=0,"OK","ANOMALIA"))</f>
        <v>NON VALUTABILE</v>
      </c>
      <c r="S499" s="12" t="str">
        <f aca="false">IF(OR(F499=0,G499=0),"NON VALUTABILE",IF(P499&lt;=N499,"ANOMALIA","OK"))</f>
        <v>NON VALUTABILE</v>
      </c>
      <c r="T499" s="12" t="str">
        <f aca="false">IF(F499=0,"NON VALUTABILE",IF(OR(R499="ANOMALIA",S499="ANOMALIA"),"ANOMALIA","OK"))</f>
        <v>NON VALUTABILE</v>
      </c>
      <c r="U499" s="5" t="str">
        <f aca="false">IF(F499=0,"Scaricato ma non presente in questa fattura: puo venire da giacenza pregressa o da altro fornitore. Non conteggiato come anomalia.",IF(G499=0,"Acquistato e mai scaricato nel periodo. ","")&amp;IF(AND(G499&gt;0,H499&lt;&gt;0),"Quantita acquistata diversa da quantita scaricata. ","")&amp;IF(AND(G499&gt;0,P499&lt;=N499),"Almeno una vendita a prezzo pari o inferiore al costo di acquisto (confronta col. N con col. P). ",""))</f>
        <v>Scaricato ma non presente in questa fattura: puo venire da giacenza pregressa o da altro fornitore. Non conteggiato come anomalia.</v>
      </c>
      <c r="V499" s="5"/>
    </row>
    <row r="500" customFormat="false" ht="23.85" hidden="false" customHeight="false" outlineLevel="0" collapsed="false">
      <c r="A500" s="8" t="s">
        <v>1740</v>
      </c>
      <c r="B500" s="8"/>
      <c r="C500" s="8" t="s">
        <v>1741</v>
      </c>
      <c r="D500" s="5" t="s">
        <v>1742</v>
      </c>
      <c r="E500" s="8" t="s">
        <v>1677</v>
      </c>
      <c r="F500" s="9" t="n">
        <v>0</v>
      </c>
      <c r="G500" s="9" t="n">
        <v>1</v>
      </c>
      <c r="H500" s="9" t="n">
        <f aca="false">F500-G500</f>
        <v>-1</v>
      </c>
      <c r="I500" s="9" t="n">
        <f aca="false">MAX(H500,0)</f>
        <v>0</v>
      </c>
      <c r="J500" s="10" t="n">
        <v>0</v>
      </c>
      <c r="K500" s="10" t="n">
        <v>44.44</v>
      </c>
      <c r="L500" s="11" t="str">
        <f aca="false">IFERROR(J500/F500,"")</f>
        <v/>
      </c>
      <c r="M500" s="11"/>
      <c r="N500" s="11"/>
      <c r="O500" s="11" t="n">
        <f aca="false">IFERROR(K500/G500,"")</f>
        <v>44.44</v>
      </c>
      <c r="P500" s="11" t="n">
        <v>44.44</v>
      </c>
      <c r="Q500" s="11" t="n">
        <v>44.44</v>
      </c>
      <c r="R500" s="12" t="str">
        <f aca="false">IF(F500=0,"NON VALUTABILE",IF(H500=0,"OK","ANOMALIA"))</f>
        <v>NON VALUTABILE</v>
      </c>
      <c r="S500" s="12" t="str">
        <f aca="false">IF(OR(F500=0,G500=0),"NON VALUTABILE",IF(P500&lt;=N500,"ANOMALIA","OK"))</f>
        <v>NON VALUTABILE</v>
      </c>
      <c r="T500" s="12" t="str">
        <f aca="false">IF(F500=0,"NON VALUTABILE",IF(OR(R500="ANOMALIA",S500="ANOMALIA"),"ANOMALIA","OK"))</f>
        <v>NON VALUTABILE</v>
      </c>
      <c r="U500" s="5" t="str">
        <f aca="false">IF(F500=0,"Scaricato ma non presente in questa fattura: puo venire da giacenza pregressa o da altro fornitore. Non conteggiato come anomalia.",IF(G500=0,"Acquistato e mai scaricato nel periodo. ","")&amp;IF(AND(G500&gt;0,H500&lt;&gt;0),"Quantita acquistata diversa da quantita scaricata. ","")&amp;IF(AND(G500&gt;0,P500&lt;=N500),"Almeno una vendita a prezzo pari o inferiore al costo di acquisto (confronta col. N con col. P). ",""))</f>
        <v>Scaricato ma non presente in questa fattura: puo venire da giacenza pregressa o da altro fornitore. Non conteggiato come anomalia.</v>
      </c>
      <c r="V500" s="5"/>
    </row>
    <row r="501" customFormat="false" ht="23.85" hidden="false" customHeight="false" outlineLevel="0" collapsed="false">
      <c r="A501" s="8" t="s">
        <v>1743</v>
      </c>
      <c r="B501" s="8"/>
      <c r="C501" s="8" t="s">
        <v>1744</v>
      </c>
      <c r="D501" s="5" t="s">
        <v>1742</v>
      </c>
      <c r="E501" s="8" t="s">
        <v>1677</v>
      </c>
      <c r="F501" s="9" t="n">
        <v>0</v>
      </c>
      <c r="G501" s="9" t="n">
        <v>1</v>
      </c>
      <c r="H501" s="9" t="n">
        <f aca="false">F501-G501</f>
        <v>-1</v>
      </c>
      <c r="I501" s="9" t="n">
        <f aca="false">MAX(H501,0)</f>
        <v>0</v>
      </c>
      <c r="J501" s="10" t="n">
        <v>0</v>
      </c>
      <c r="K501" s="10" t="n">
        <v>86.88</v>
      </c>
      <c r="L501" s="11" t="str">
        <f aca="false">IFERROR(J501/F501,"")</f>
        <v/>
      </c>
      <c r="M501" s="11"/>
      <c r="N501" s="11"/>
      <c r="O501" s="11" t="n">
        <f aca="false">IFERROR(K501/G501,"")</f>
        <v>86.88</v>
      </c>
      <c r="P501" s="11" t="n">
        <v>86.88</v>
      </c>
      <c r="Q501" s="11" t="n">
        <v>86.88</v>
      </c>
      <c r="R501" s="12" t="str">
        <f aca="false">IF(F501=0,"NON VALUTABILE",IF(H501=0,"OK","ANOMALIA"))</f>
        <v>NON VALUTABILE</v>
      </c>
      <c r="S501" s="12" t="str">
        <f aca="false">IF(OR(F501=0,G501=0),"NON VALUTABILE",IF(P501&lt;=N501,"ANOMALIA","OK"))</f>
        <v>NON VALUTABILE</v>
      </c>
      <c r="T501" s="12" t="str">
        <f aca="false">IF(F501=0,"NON VALUTABILE",IF(OR(R501="ANOMALIA",S501="ANOMALIA"),"ANOMALIA","OK"))</f>
        <v>NON VALUTABILE</v>
      </c>
      <c r="U501" s="5" t="str">
        <f aca="false">IF(F501=0,"Scaricato ma non presente in questa fattura: puo venire da giacenza pregressa o da altro fornitore. Non conteggiato come anomalia.",IF(G501=0,"Acquistato e mai scaricato nel periodo. ","")&amp;IF(AND(G501&gt;0,H501&lt;&gt;0),"Quantita acquistata diversa da quantita scaricata. ","")&amp;IF(AND(G501&gt;0,P501&lt;=N501),"Almeno una vendita a prezzo pari o inferiore al costo di acquisto (confronta col. N con col. P). ",""))</f>
        <v>Scaricato ma non presente in questa fattura: puo venire da giacenza pregressa o da altro fornitore. Non conteggiato come anomalia.</v>
      </c>
      <c r="V501" s="5"/>
    </row>
    <row r="502" customFormat="false" ht="23.85" hidden="false" customHeight="false" outlineLevel="0" collapsed="false">
      <c r="A502" s="8" t="s">
        <v>1745</v>
      </c>
      <c r="B502" s="8"/>
      <c r="C502" s="8" t="s">
        <v>1746</v>
      </c>
      <c r="D502" s="5" t="s">
        <v>1747</v>
      </c>
      <c r="E502" s="8" t="s">
        <v>1677</v>
      </c>
      <c r="F502" s="9" t="n">
        <v>0</v>
      </c>
      <c r="G502" s="9" t="n">
        <v>1</v>
      </c>
      <c r="H502" s="9" t="n">
        <f aca="false">F502-G502</f>
        <v>-1</v>
      </c>
      <c r="I502" s="9" t="n">
        <f aca="false">MAX(H502,0)</f>
        <v>0</v>
      </c>
      <c r="J502" s="10" t="n">
        <v>0</v>
      </c>
      <c r="K502" s="10" t="n">
        <v>35.45</v>
      </c>
      <c r="L502" s="11" t="str">
        <f aca="false">IFERROR(J502/F502,"")</f>
        <v/>
      </c>
      <c r="M502" s="11"/>
      <c r="N502" s="11"/>
      <c r="O502" s="11" t="n">
        <f aca="false">IFERROR(K502/G502,"")</f>
        <v>35.45</v>
      </c>
      <c r="P502" s="11" t="n">
        <v>35.45</v>
      </c>
      <c r="Q502" s="11" t="n">
        <v>35.45</v>
      </c>
      <c r="R502" s="12" t="str">
        <f aca="false">IF(F502=0,"NON VALUTABILE",IF(H502=0,"OK","ANOMALIA"))</f>
        <v>NON VALUTABILE</v>
      </c>
      <c r="S502" s="12" t="str">
        <f aca="false">IF(OR(F502=0,G502=0),"NON VALUTABILE",IF(P502&lt;=N502,"ANOMALIA","OK"))</f>
        <v>NON VALUTABILE</v>
      </c>
      <c r="T502" s="12" t="str">
        <f aca="false">IF(F502=0,"NON VALUTABILE",IF(OR(R502="ANOMALIA",S502="ANOMALIA"),"ANOMALIA","OK"))</f>
        <v>NON VALUTABILE</v>
      </c>
      <c r="U502" s="5" t="str">
        <f aca="false">IF(F502=0,"Scaricato ma non presente in questa fattura: puo venire da giacenza pregressa o da altro fornitore. Non conteggiato come anomalia.",IF(G502=0,"Acquistato e mai scaricato nel periodo. ","")&amp;IF(AND(G502&gt;0,H502&lt;&gt;0),"Quantita acquistata diversa da quantita scaricata. ","")&amp;IF(AND(G502&gt;0,P502&lt;=N502),"Almeno una vendita a prezzo pari o inferiore al costo di acquisto (confronta col. N con col. P). ",""))</f>
        <v>Scaricato ma non presente in questa fattura: puo venire da giacenza pregressa o da altro fornitore. Non conteggiato come anomalia.</v>
      </c>
      <c r="V502" s="5"/>
    </row>
    <row r="503" customFormat="false" ht="23.85" hidden="false" customHeight="false" outlineLevel="0" collapsed="false">
      <c r="A503" s="8" t="s">
        <v>1748</v>
      </c>
      <c r="B503" s="8"/>
      <c r="C503" s="8" t="s">
        <v>1749</v>
      </c>
      <c r="D503" s="5" t="s">
        <v>1747</v>
      </c>
      <c r="E503" s="8" t="s">
        <v>1677</v>
      </c>
      <c r="F503" s="9" t="n">
        <v>0</v>
      </c>
      <c r="G503" s="9" t="n">
        <v>1</v>
      </c>
      <c r="H503" s="9" t="n">
        <f aca="false">F503-G503</f>
        <v>-1</v>
      </c>
      <c r="I503" s="9" t="n">
        <f aca="false">MAX(H503,0)</f>
        <v>0</v>
      </c>
      <c r="J503" s="10" t="n">
        <v>0</v>
      </c>
      <c r="K503" s="10" t="n">
        <v>33.2</v>
      </c>
      <c r="L503" s="11" t="str">
        <f aca="false">IFERROR(J503/F503,"")</f>
        <v/>
      </c>
      <c r="M503" s="11"/>
      <c r="N503" s="11"/>
      <c r="O503" s="11" t="n">
        <f aca="false">IFERROR(K503/G503,"")</f>
        <v>33.2</v>
      </c>
      <c r="P503" s="11" t="n">
        <v>33.2</v>
      </c>
      <c r="Q503" s="11" t="n">
        <v>33.2</v>
      </c>
      <c r="R503" s="12" t="str">
        <f aca="false">IF(F503=0,"NON VALUTABILE",IF(H503=0,"OK","ANOMALIA"))</f>
        <v>NON VALUTABILE</v>
      </c>
      <c r="S503" s="12" t="str">
        <f aca="false">IF(OR(F503=0,G503=0),"NON VALUTABILE",IF(P503&lt;=N503,"ANOMALIA","OK"))</f>
        <v>NON VALUTABILE</v>
      </c>
      <c r="T503" s="12" t="str">
        <f aca="false">IF(F503=0,"NON VALUTABILE",IF(OR(R503="ANOMALIA",S503="ANOMALIA"),"ANOMALIA","OK"))</f>
        <v>NON VALUTABILE</v>
      </c>
      <c r="U503" s="5" t="str">
        <f aca="false">IF(F503=0,"Scaricato ma non presente in questa fattura: puo venire da giacenza pregressa o da altro fornitore. Non conteggiato come anomalia.",IF(G503=0,"Acquistato e mai scaricato nel periodo. ","")&amp;IF(AND(G503&gt;0,H503&lt;&gt;0),"Quantita acquistata diversa da quantita scaricata. ","")&amp;IF(AND(G503&gt;0,P503&lt;=N503),"Almeno una vendita a prezzo pari o inferiore al costo di acquisto (confronta col. N con col. P). ",""))</f>
        <v>Scaricato ma non presente in questa fattura: puo venire da giacenza pregressa o da altro fornitore. Non conteggiato come anomalia.</v>
      </c>
      <c r="V503" s="5"/>
    </row>
    <row r="504" customFormat="false" ht="23.85" hidden="false" customHeight="false" outlineLevel="0" collapsed="false">
      <c r="A504" s="8" t="s">
        <v>1750</v>
      </c>
      <c r="B504" s="8"/>
      <c r="C504" s="8" t="s">
        <v>1751</v>
      </c>
      <c r="D504" s="5" t="s">
        <v>1742</v>
      </c>
      <c r="E504" s="8" t="s">
        <v>1677</v>
      </c>
      <c r="F504" s="9" t="n">
        <v>0</v>
      </c>
      <c r="G504" s="9" t="n">
        <v>1</v>
      </c>
      <c r="H504" s="9" t="n">
        <f aca="false">F504-G504</f>
        <v>-1</v>
      </c>
      <c r="I504" s="9" t="n">
        <f aca="false">MAX(H504,0)</f>
        <v>0</v>
      </c>
      <c r="J504" s="10" t="n">
        <v>0</v>
      </c>
      <c r="K504" s="10" t="n">
        <v>35.22</v>
      </c>
      <c r="L504" s="11" t="str">
        <f aca="false">IFERROR(J504/F504,"")</f>
        <v/>
      </c>
      <c r="M504" s="11"/>
      <c r="N504" s="11"/>
      <c r="O504" s="11" t="n">
        <f aca="false">IFERROR(K504/G504,"")</f>
        <v>35.22</v>
      </c>
      <c r="P504" s="11" t="n">
        <v>35.22</v>
      </c>
      <c r="Q504" s="11" t="n">
        <v>35.22</v>
      </c>
      <c r="R504" s="12" t="str">
        <f aca="false">IF(F504=0,"NON VALUTABILE",IF(H504=0,"OK","ANOMALIA"))</f>
        <v>NON VALUTABILE</v>
      </c>
      <c r="S504" s="12" t="str">
        <f aca="false">IF(OR(F504=0,G504=0),"NON VALUTABILE",IF(P504&lt;=N504,"ANOMALIA","OK"))</f>
        <v>NON VALUTABILE</v>
      </c>
      <c r="T504" s="12" t="str">
        <f aca="false">IF(F504=0,"NON VALUTABILE",IF(OR(R504="ANOMALIA",S504="ANOMALIA"),"ANOMALIA","OK"))</f>
        <v>NON VALUTABILE</v>
      </c>
      <c r="U504" s="5" t="str">
        <f aca="false">IF(F504=0,"Scaricato ma non presente in questa fattura: puo venire da giacenza pregressa o da altro fornitore. Non conteggiato come anomalia.",IF(G504=0,"Acquistato e mai scaricato nel periodo. ","")&amp;IF(AND(G504&gt;0,H504&lt;&gt;0),"Quantita acquistata diversa da quantita scaricata. ","")&amp;IF(AND(G504&gt;0,P504&lt;=N504),"Almeno una vendita a prezzo pari o inferiore al costo di acquisto (confronta col. N con col. P). ",""))</f>
        <v>Scaricato ma non presente in questa fattura: puo venire da giacenza pregressa o da altro fornitore. Non conteggiato come anomalia.</v>
      </c>
      <c r="V504" s="5"/>
    </row>
    <row r="505" customFormat="false" ht="23.85" hidden="false" customHeight="false" outlineLevel="0" collapsed="false">
      <c r="A505" s="8" t="s">
        <v>1752</v>
      </c>
      <c r="B505" s="8"/>
      <c r="C505" s="8" t="s">
        <v>1753</v>
      </c>
      <c r="D505" s="5" t="s">
        <v>1742</v>
      </c>
      <c r="E505" s="8" t="s">
        <v>1677</v>
      </c>
      <c r="F505" s="9" t="n">
        <v>0</v>
      </c>
      <c r="G505" s="9" t="n">
        <v>1</v>
      </c>
      <c r="H505" s="9" t="n">
        <f aca="false">F505-G505</f>
        <v>-1</v>
      </c>
      <c r="I505" s="9" t="n">
        <f aca="false">MAX(H505,0)</f>
        <v>0</v>
      </c>
      <c r="J505" s="10" t="n">
        <v>0</v>
      </c>
      <c r="K505" s="10" t="n">
        <v>54.19</v>
      </c>
      <c r="L505" s="11" t="str">
        <f aca="false">IFERROR(J505/F505,"")</f>
        <v/>
      </c>
      <c r="M505" s="11"/>
      <c r="N505" s="11"/>
      <c r="O505" s="11" t="n">
        <f aca="false">IFERROR(K505/G505,"")</f>
        <v>54.19</v>
      </c>
      <c r="P505" s="11" t="n">
        <v>54.19</v>
      </c>
      <c r="Q505" s="11" t="n">
        <v>54.19</v>
      </c>
      <c r="R505" s="12" t="str">
        <f aca="false">IF(F505=0,"NON VALUTABILE",IF(H505=0,"OK","ANOMALIA"))</f>
        <v>NON VALUTABILE</v>
      </c>
      <c r="S505" s="12" t="str">
        <f aca="false">IF(OR(F505=0,G505=0),"NON VALUTABILE",IF(P505&lt;=N505,"ANOMALIA","OK"))</f>
        <v>NON VALUTABILE</v>
      </c>
      <c r="T505" s="12" t="str">
        <f aca="false">IF(F505=0,"NON VALUTABILE",IF(OR(R505="ANOMALIA",S505="ANOMALIA"),"ANOMALIA","OK"))</f>
        <v>NON VALUTABILE</v>
      </c>
      <c r="U505" s="5" t="str">
        <f aca="false">IF(F505=0,"Scaricato ma non presente in questa fattura: puo venire da giacenza pregressa o da altro fornitore. Non conteggiato come anomalia.",IF(G505=0,"Acquistato e mai scaricato nel periodo. ","")&amp;IF(AND(G505&gt;0,H505&lt;&gt;0),"Quantita acquistata diversa da quantita scaricata. ","")&amp;IF(AND(G505&gt;0,P505&lt;=N505),"Almeno una vendita a prezzo pari o inferiore al costo di acquisto (confronta col. N con col. P). ",""))</f>
        <v>Scaricato ma non presente in questa fattura: puo venire da giacenza pregressa o da altro fornitore. Non conteggiato come anomalia.</v>
      </c>
      <c r="V505" s="5"/>
    </row>
    <row r="506" customFormat="false" ht="23.85" hidden="false" customHeight="false" outlineLevel="0" collapsed="false">
      <c r="A506" s="8" t="s">
        <v>1754</v>
      </c>
      <c r="B506" s="8"/>
      <c r="C506" s="8" t="s">
        <v>1755</v>
      </c>
      <c r="D506" s="5" t="s">
        <v>1742</v>
      </c>
      <c r="E506" s="8" t="s">
        <v>1677</v>
      </c>
      <c r="F506" s="9" t="n">
        <v>0</v>
      </c>
      <c r="G506" s="9" t="n">
        <v>1</v>
      </c>
      <c r="H506" s="9" t="n">
        <f aca="false">F506-G506</f>
        <v>-1</v>
      </c>
      <c r="I506" s="9" t="n">
        <f aca="false">MAX(H506,0)</f>
        <v>0</v>
      </c>
      <c r="J506" s="10" t="n">
        <v>0</v>
      </c>
      <c r="K506" s="10" t="n">
        <v>77.87</v>
      </c>
      <c r="L506" s="11" t="str">
        <f aca="false">IFERROR(J506/F506,"")</f>
        <v/>
      </c>
      <c r="M506" s="11"/>
      <c r="N506" s="11"/>
      <c r="O506" s="11" t="n">
        <f aca="false">IFERROR(K506/G506,"")</f>
        <v>77.87</v>
      </c>
      <c r="P506" s="11" t="n">
        <v>77.87</v>
      </c>
      <c r="Q506" s="11" t="n">
        <v>77.87</v>
      </c>
      <c r="R506" s="12" t="str">
        <f aca="false">IF(F506=0,"NON VALUTABILE",IF(H506=0,"OK","ANOMALIA"))</f>
        <v>NON VALUTABILE</v>
      </c>
      <c r="S506" s="12" t="str">
        <f aca="false">IF(OR(F506=0,G506=0),"NON VALUTABILE",IF(P506&lt;=N506,"ANOMALIA","OK"))</f>
        <v>NON VALUTABILE</v>
      </c>
      <c r="T506" s="12" t="str">
        <f aca="false">IF(F506=0,"NON VALUTABILE",IF(OR(R506="ANOMALIA",S506="ANOMALIA"),"ANOMALIA","OK"))</f>
        <v>NON VALUTABILE</v>
      </c>
      <c r="U506" s="5" t="str">
        <f aca="false">IF(F506=0,"Scaricato ma non presente in questa fattura: puo venire da giacenza pregressa o da altro fornitore. Non conteggiato come anomalia.",IF(G506=0,"Acquistato e mai scaricato nel periodo. ","")&amp;IF(AND(G506&gt;0,H506&lt;&gt;0),"Quantita acquistata diversa da quantita scaricata. ","")&amp;IF(AND(G506&gt;0,P506&lt;=N506),"Almeno una vendita a prezzo pari o inferiore al costo di acquisto (confronta col. N con col. P). ",""))</f>
        <v>Scaricato ma non presente in questa fattura: puo venire da giacenza pregressa o da altro fornitore. Non conteggiato come anomalia.</v>
      </c>
      <c r="V506" s="5"/>
    </row>
    <row r="507" customFormat="false" ht="23.85" hidden="false" customHeight="false" outlineLevel="0" collapsed="false">
      <c r="A507" s="8" t="s">
        <v>1756</v>
      </c>
      <c r="B507" s="8"/>
      <c r="C507" s="8" t="s">
        <v>1757</v>
      </c>
      <c r="D507" s="5" t="s">
        <v>1742</v>
      </c>
      <c r="E507" s="8" t="s">
        <v>1677</v>
      </c>
      <c r="F507" s="9" t="n">
        <v>0</v>
      </c>
      <c r="G507" s="9" t="n">
        <v>1</v>
      </c>
      <c r="H507" s="9" t="n">
        <f aca="false">F507-G507</f>
        <v>-1</v>
      </c>
      <c r="I507" s="9" t="n">
        <f aca="false">MAX(H507,0)</f>
        <v>0</v>
      </c>
      <c r="J507" s="10" t="n">
        <v>0</v>
      </c>
      <c r="K507" s="10" t="n">
        <v>45.78</v>
      </c>
      <c r="L507" s="11" t="str">
        <f aca="false">IFERROR(J507/F507,"")</f>
        <v/>
      </c>
      <c r="M507" s="11"/>
      <c r="N507" s="11"/>
      <c r="O507" s="11" t="n">
        <f aca="false">IFERROR(K507/G507,"")</f>
        <v>45.78</v>
      </c>
      <c r="P507" s="11" t="n">
        <v>45.78</v>
      </c>
      <c r="Q507" s="11" t="n">
        <v>45.78</v>
      </c>
      <c r="R507" s="12" t="str">
        <f aca="false">IF(F507=0,"NON VALUTABILE",IF(H507=0,"OK","ANOMALIA"))</f>
        <v>NON VALUTABILE</v>
      </c>
      <c r="S507" s="12" t="str">
        <f aca="false">IF(OR(F507=0,G507=0),"NON VALUTABILE",IF(P507&lt;=N507,"ANOMALIA","OK"))</f>
        <v>NON VALUTABILE</v>
      </c>
      <c r="T507" s="12" t="str">
        <f aca="false">IF(F507=0,"NON VALUTABILE",IF(OR(R507="ANOMALIA",S507="ANOMALIA"),"ANOMALIA","OK"))</f>
        <v>NON VALUTABILE</v>
      </c>
      <c r="U507" s="5" t="str">
        <f aca="false">IF(F507=0,"Scaricato ma non presente in questa fattura: puo venire da giacenza pregressa o da altro fornitore. Non conteggiato come anomalia.",IF(G507=0,"Acquistato e mai scaricato nel periodo. ","")&amp;IF(AND(G507&gt;0,H507&lt;&gt;0),"Quantita acquistata diversa da quantita scaricata. ","")&amp;IF(AND(G507&gt;0,P507&lt;=N507),"Almeno una vendita a prezzo pari o inferiore al costo di acquisto (confronta col. N con col. P). ",""))</f>
        <v>Scaricato ma non presente in questa fattura: puo venire da giacenza pregressa o da altro fornitore. Non conteggiato come anomalia.</v>
      </c>
      <c r="V507" s="5"/>
    </row>
    <row r="508" customFormat="false" ht="23.85" hidden="false" customHeight="false" outlineLevel="0" collapsed="false">
      <c r="A508" s="8" t="s">
        <v>1758</v>
      </c>
      <c r="B508" s="8"/>
      <c r="C508" s="8" t="s">
        <v>1759</v>
      </c>
      <c r="D508" s="5" t="s">
        <v>1742</v>
      </c>
      <c r="E508" s="8" t="s">
        <v>1677</v>
      </c>
      <c r="F508" s="9" t="n">
        <v>0</v>
      </c>
      <c r="G508" s="9" t="n">
        <v>1</v>
      </c>
      <c r="H508" s="9" t="n">
        <f aca="false">F508-G508</f>
        <v>-1</v>
      </c>
      <c r="I508" s="9" t="n">
        <f aca="false">MAX(H508,0)</f>
        <v>0</v>
      </c>
      <c r="J508" s="10" t="n">
        <v>0</v>
      </c>
      <c r="K508" s="10" t="n">
        <v>75.8</v>
      </c>
      <c r="L508" s="11" t="str">
        <f aca="false">IFERROR(J508/F508,"")</f>
        <v/>
      </c>
      <c r="M508" s="11"/>
      <c r="N508" s="11"/>
      <c r="O508" s="11" t="n">
        <f aca="false">IFERROR(K508/G508,"")</f>
        <v>75.8</v>
      </c>
      <c r="P508" s="11" t="n">
        <v>75.8</v>
      </c>
      <c r="Q508" s="11" t="n">
        <v>75.8</v>
      </c>
      <c r="R508" s="12" t="str">
        <f aca="false">IF(F508=0,"NON VALUTABILE",IF(H508=0,"OK","ANOMALIA"))</f>
        <v>NON VALUTABILE</v>
      </c>
      <c r="S508" s="12" t="str">
        <f aca="false">IF(OR(F508=0,G508=0),"NON VALUTABILE",IF(P508&lt;=N508,"ANOMALIA","OK"))</f>
        <v>NON VALUTABILE</v>
      </c>
      <c r="T508" s="12" t="str">
        <f aca="false">IF(F508=0,"NON VALUTABILE",IF(OR(R508="ANOMALIA",S508="ANOMALIA"),"ANOMALIA","OK"))</f>
        <v>NON VALUTABILE</v>
      </c>
      <c r="U508" s="5" t="str">
        <f aca="false">IF(F508=0,"Scaricato ma non presente in questa fattura: puo venire da giacenza pregressa o da altro fornitore. Non conteggiato come anomalia.",IF(G508=0,"Acquistato e mai scaricato nel periodo. ","")&amp;IF(AND(G508&gt;0,H508&lt;&gt;0),"Quantita acquistata diversa da quantita scaricata. ","")&amp;IF(AND(G508&gt;0,P508&lt;=N508),"Almeno una vendita a prezzo pari o inferiore al costo di acquisto (confronta col. N con col. P). ",""))</f>
        <v>Scaricato ma non presente in questa fattura: puo venire da giacenza pregressa o da altro fornitore. Non conteggiato come anomalia.</v>
      </c>
      <c r="V508" s="5"/>
    </row>
    <row r="509" customFormat="false" ht="23.85" hidden="false" customHeight="false" outlineLevel="0" collapsed="false">
      <c r="A509" s="8" t="s">
        <v>1760</v>
      </c>
      <c r="B509" s="8"/>
      <c r="C509" s="8" t="s">
        <v>1761</v>
      </c>
      <c r="D509" s="5" t="s">
        <v>1747</v>
      </c>
      <c r="E509" s="8" t="s">
        <v>1677</v>
      </c>
      <c r="F509" s="9" t="n">
        <v>0</v>
      </c>
      <c r="G509" s="9" t="n">
        <v>1</v>
      </c>
      <c r="H509" s="9" t="n">
        <f aca="false">F509-G509</f>
        <v>-1</v>
      </c>
      <c r="I509" s="9" t="n">
        <f aca="false">MAX(H509,0)</f>
        <v>0</v>
      </c>
      <c r="J509" s="10" t="n">
        <v>0</v>
      </c>
      <c r="K509" s="10" t="n">
        <v>41.16</v>
      </c>
      <c r="L509" s="11" t="str">
        <f aca="false">IFERROR(J509/F509,"")</f>
        <v/>
      </c>
      <c r="M509" s="11"/>
      <c r="N509" s="11"/>
      <c r="O509" s="11" t="n">
        <f aca="false">IFERROR(K509/G509,"")</f>
        <v>41.16</v>
      </c>
      <c r="P509" s="11" t="n">
        <v>41.16</v>
      </c>
      <c r="Q509" s="11" t="n">
        <v>41.16</v>
      </c>
      <c r="R509" s="12" t="str">
        <f aca="false">IF(F509=0,"NON VALUTABILE",IF(H509=0,"OK","ANOMALIA"))</f>
        <v>NON VALUTABILE</v>
      </c>
      <c r="S509" s="12" t="str">
        <f aca="false">IF(OR(F509=0,G509=0),"NON VALUTABILE",IF(P509&lt;=N509,"ANOMALIA","OK"))</f>
        <v>NON VALUTABILE</v>
      </c>
      <c r="T509" s="12" t="str">
        <f aca="false">IF(F509=0,"NON VALUTABILE",IF(OR(R509="ANOMALIA",S509="ANOMALIA"),"ANOMALIA","OK"))</f>
        <v>NON VALUTABILE</v>
      </c>
      <c r="U509" s="5" t="str">
        <f aca="false">IF(F509=0,"Scaricato ma non presente in questa fattura: puo venire da giacenza pregressa o da altro fornitore. Non conteggiato come anomalia.",IF(G509=0,"Acquistato e mai scaricato nel periodo. ","")&amp;IF(AND(G509&gt;0,H509&lt;&gt;0),"Quantita acquistata diversa da quantita scaricata. ","")&amp;IF(AND(G509&gt;0,P509&lt;=N509),"Almeno una vendita a prezzo pari o inferiore al costo di acquisto (confronta col. N con col. P). ",""))</f>
        <v>Scaricato ma non presente in questa fattura: puo venire da giacenza pregressa o da altro fornitore. Non conteggiato come anomalia.</v>
      </c>
      <c r="V509" s="5"/>
    </row>
    <row r="510" customFormat="false" ht="23.85" hidden="false" customHeight="false" outlineLevel="0" collapsed="false">
      <c r="A510" s="8" t="s">
        <v>1762</v>
      </c>
      <c r="B510" s="8"/>
      <c r="C510" s="8" t="s">
        <v>1763</v>
      </c>
      <c r="D510" s="5" t="s">
        <v>1742</v>
      </c>
      <c r="E510" s="8" t="s">
        <v>1677</v>
      </c>
      <c r="F510" s="9" t="n">
        <v>0</v>
      </c>
      <c r="G510" s="9" t="n">
        <v>1</v>
      </c>
      <c r="H510" s="9" t="n">
        <f aca="false">F510-G510</f>
        <v>-1</v>
      </c>
      <c r="I510" s="9" t="n">
        <f aca="false">MAX(H510,0)</f>
        <v>0</v>
      </c>
      <c r="J510" s="10" t="n">
        <v>0</v>
      </c>
      <c r="K510" s="10" t="n">
        <v>46.33</v>
      </c>
      <c r="L510" s="11" t="str">
        <f aca="false">IFERROR(J510/F510,"")</f>
        <v/>
      </c>
      <c r="M510" s="11"/>
      <c r="N510" s="11"/>
      <c r="O510" s="11" t="n">
        <f aca="false">IFERROR(K510/G510,"")</f>
        <v>46.33</v>
      </c>
      <c r="P510" s="11" t="n">
        <v>46.33</v>
      </c>
      <c r="Q510" s="11" t="n">
        <v>46.33</v>
      </c>
      <c r="R510" s="12" t="str">
        <f aca="false">IF(F510=0,"NON VALUTABILE",IF(H510=0,"OK","ANOMALIA"))</f>
        <v>NON VALUTABILE</v>
      </c>
      <c r="S510" s="12" t="str">
        <f aca="false">IF(OR(F510=0,G510=0),"NON VALUTABILE",IF(P510&lt;=N510,"ANOMALIA","OK"))</f>
        <v>NON VALUTABILE</v>
      </c>
      <c r="T510" s="12" t="str">
        <f aca="false">IF(F510=0,"NON VALUTABILE",IF(OR(R510="ANOMALIA",S510="ANOMALIA"),"ANOMALIA","OK"))</f>
        <v>NON VALUTABILE</v>
      </c>
      <c r="U510" s="5" t="str">
        <f aca="false">IF(F510=0,"Scaricato ma non presente in questa fattura: puo venire da giacenza pregressa o da altro fornitore. Non conteggiato come anomalia.",IF(G510=0,"Acquistato e mai scaricato nel periodo. ","")&amp;IF(AND(G510&gt;0,H510&lt;&gt;0),"Quantita acquistata diversa da quantita scaricata. ","")&amp;IF(AND(G510&gt;0,P510&lt;=N510),"Almeno una vendita a prezzo pari o inferiore al costo di acquisto (confronta col. N con col. P). ",""))</f>
        <v>Scaricato ma non presente in questa fattura: puo venire da giacenza pregressa o da altro fornitore. Non conteggiato come anomalia.</v>
      </c>
      <c r="V510" s="5"/>
    </row>
    <row r="511" customFormat="false" ht="23.85" hidden="false" customHeight="false" outlineLevel="0" collapsed="false">
      <c r="A511" s="8" t="s">
        <v>1764</v>
      </c>
      <c r="B511" s="8"/>
      <c r="C511" s="8" t="s">
        <v>1765</v>
      </c>
      <c r="D511" s="5" t="s">
        <v>1747</v>
      </c>
      <c r="E511" s="8" t="s">
        <v>1677</v>
      </c>
      <c r="F511" s="9" t="n">
        <v>0</v>
      </c>
      <c r="G511" s="9" t="n">
        <v>1</v>
      </c>
      <c r="H511" s="9" t="n">
        <f aca="false">F511-G511</f>
        <v>-1</v>
      </c>
      <c r="I511" s="9" t="n">
        <f aca="false">MAX(H511,0)</f>
        <v>0</v>
      </c>
      <c r="J511" s="10" t="n">
        <v>0</v>
      </c>
      <c r="K511" s="10" t="n">
        <v>48.9</v>
      </c>
      <c r="L511" s="11" t="str">
        <f aca="false">IFERROR(J511/F511,"")</f>
        <v/>
      </c>
      <c r="M511" s="11"/>
      <c r="N511" s="11"/>
      <c r="O511" s="11" t="n">
        <f aca="false">IFERROR(K511/G511,"")</f>
        <v>48.9</v>
      </c>
      <c r="P511" s="11" t="n">
        <v>48.9</v>
      </c>
      <c r="Q511" s="11" t="n">
        <v>48.9</v>
      </c>
      <c r="R511" s="12" t="str">
        <f aca="false">IF(F511=0,"NON VALUTABILE",IF(H511=0,"OK","ANOMALIA"))</f>
        <v>NON VALUTABILE</v>
      </c>
      <c r="S511" s="12" t="str">
        <f aca="false">IF(OR(F511=0,G511=0),"NON VALUTABILE",IF(P511&lt;=N511,"ANOMALIA","OK"))</f>
        <v>NON VALUTABILE</v>
      </c>
      <c r="T511" s="12" t="str">
        <f aca="false">IF(F511=0,"NON VALUTABILE",IF(OR(R511="ANOMALIA",S511="ANOMALIA"),"ANOMALIA","OK"))</f>
        <v>NON VALUTABILE</v>
      </c>
      <c r="U511" s="5" t="str">
        <f aca="false">IF(F511=0,"Scaricato ma non presente in questa fattura: puo venire da giacenza pregressa o da altro fornitore. Non conteggiato come anomalia.",IF(G511=0,"Acquistato e mai scaricato nel periodo. ","")&amp;IF(AND(G511&gt;0,H511&lt;&gt;0),"Quantita acquistata diversa da quantita scaricata. ","")&amp;IF(AND(G511&gt;0,P511&lt;=N511),"Almeno una vendita a prezzo pari o inferiore al costo di acquisto (confronta col. N con col. P). ",""))</f>
        <v>Scaricato ma non presente in questa fattura: puo venire da giacenza pregressa o da altro fornitore. Non conteggiato come anomalia.</v>
      </c>
      <c r="V511" s="5"/>
    </row>
    <row r="512" customFormat="false" ht="23.85" hidden="false" customHeight="false" outlineLevel="0" collapsed="false">
      <c r="A512" s="8" t="s">
        <v>1766</v>
      </c>
      <c r="B512" s="8"/>
      <c r="C512" s="8" t="s">
        <v>1767</v>
      </c>
      <c r="D512" s="5" t="s">
        <v>1768</v>
      </c>
      <c r="E512" s="8" t="s">
        <v>1677</v>
      </c>
      <c r="F512" s="9" t="n">
        <v>0</v>
      </c>
      <c r="G512" s="9" t="n">
        <v>1</v>
      </c>
      <c r="H512" s="9" t="n">
        <f aca="false">F512-G512</f>
        <v>-1</v>
      </c>
      <c r="I512" s="9" t="n">
        <f aca="false">MAX(H512,0)</f>
        <v>0</v>
      </c>
      <c r="J512" s="10" t="n">
        <v>0</v>
      </c>
      <c r="K512" s="10" t="n">
        <v>12.3</v>
      </c>
      <c r="L512" s="11" t="str">
        <f aca="false">IFERROR(J512/F512,"")</f>
        <v/>
      </c>
      <c r="M512" s="11"/>
      <c r="N512" s="11"/>
      <c r="O512" s="11" t="n">
        <f aca="false">IFERROR(K512/G512,"")</f>
        <v>12.3</v>
      </c>
      <c r="P512" s="11" t="n">
        <v>12.3</v>
      </c>
      <c r="Q512" s="11" t="n">
        <v>12.3</v>
      </c>
      <c r="R512" s="12" t="str">
        <f aca="false">IF(F512=0,"NON VALUTABILE",IF(H512=0,"OK","ANOMALIA"))</f>
        <v>NON VALUTABILE</v>
      </c>
      <c r="S512" s="12" t="str">
        <f aca="false">IF(OR(F512=0,G512=0),"NON VALUTABILE",IF(P512&lt;=N512,"ANOMALIA","OK"))</f>
        <v>NON VALUTABILE</v>
      </c>
      <c r="T512" s="12" t="str">
        <f aca="false">IF(F512=0,"NON VALUTABILE",IF(OR(R512="ANOMALIA",S512="ANOMALIA"),"ANOMALIA","OK"))</f>
        <v>NON VALUTABILE</v>
      </c>
      <c r="U512" s="5" t="str">
        <f aca="false">IF(F512=0,"Scaricato ma non presente in questa fattura: puo venire da giacenza pregressa o da altro fornitore. Non conteggiato come anomalia.",IF(G512=0,"Acquistato e mai scaricato nel periodo. ","")&amp;IF(AND(G512&gt;0,H512&lt;&gt;0),"Quantita acquistata diversa da quantita scaricata. ","")&amp;IF(AND(G512&gt;0,P512&lt;=N512),"Almeno una vendita a prezzo pari o inferiore al costo di acquisto (confronta col. N con col. P). ",""))</f>
        <v>Scaricato ma non presente in questa fattura: puo venire da giacenza pregressa o da altro fornitore. Non conteggiato come anomalia.</v>
      </c>
      <c r="V512" s="5"/>
    </row>
    <row r="513" customFormat="false" ht="23.85" hidden="false" customHeight="false" outlineLevel="0" collapsed="false">
      <c r="A513" s="8" t="s">
        <v>1769</v>
      </c>
      <c r="B513" s="8"/>
      <c r="C513" s="8" t="s">
        <v>1770</v>
      </c>
      <c r="D513" s="5" t="s">
        <v>1771</v>
      </c>
      <c r="E513" s="8" t="s">
        <v>1677</v>
      </c>
      <c r="F513" s="9" t="n">
        <v>0</v>
      </c>
      <c r="G513" s="9" t="n">
        <v>1</v>
      </c>
      <c r="H513" s="9" t="n">
        <f aca="false">F513-G513</f>
        <v>-1</v>
      </c>
      <c r="I513" s="9" t="n">
        <f aca="false">MAX(H513,0)</f>
        <v>0</v>
      </c>
      <c r="J513" s="10" t="n">
        <v>0</v>
      </c>
      <c r="K513" s="10" t="n">
        <v>19.01</v>
      </c>
      <c r="L513" s="11" t="str">
        <f aca="false">IFERROR(J513/F513,"")</f>
        <v/>
      </c>
      <c r="M513" s="11"/>
      <c r="N513" s="11"/>
      <c r="O513" s="11" t="n">
        <f aca="false">IFERROR(K513/G513,"")</f>
        <v>19.01</v>
      </c>
      <c r="P513" s="11" t="n">
        <v>19.01</v>
      </c>
      <c r="Q513" s="11" t="n">
        <v>19.01</v>
      </c>
      <c r="R513" s="12" t="str">
        <f aca="false">IF(F513=0,"NON VALUTABILE",IF(H513=0,"OK","ANOMALIA"))</f>
        <v>NON VALUTABILE</v>
      </c>
      <c r="S513" s="12" t="str">
        <f aca="false">IF(OR(F513=0,G513=0),"NON VALUTABILE",IF(P513&lt;=N513,"ANOMALIA","OK"))</f>
        <v>NON VALUTABILE</v>
      </c>
      <c r="T513" s="12" t="str">
        <f aca="false">IF(F513=0,"NON VALUTABILE",IF(OR(R513="ANOMALIA",S513="ANOMALIA"),"ANOMALIA","OK"))</f>
        <v>NON VALUTABILE</v>
      </c>
      <c r="U513" s="5" t="str">
        <f aca="false">IF(F513=0,"Scaricato ma non presente in questa fattura: puo venire da giacenza pregressa o da altro fornitore. Non conteggiato come anomalia.",IF(G513=0,"Acquistato e mai scaricato nel periodo. ","")&amp;IF(AND(G513&gt;0,H513&lt;&gt;0),"Quantita acquistata diversa da quantita scaricata. ","")&amp;IF(AND(G513&gt;0,P513&lt;=N513),"Almeno una vendita a prezzo pari o inferiore al costo di acquisto (confronta col. N con col. P). ",""))</f>
        <v>Scaricato ma non presente in questa fattura: puo venire da giacenza pregressa o da altro fornitore. Non conteggiato come anomalia.</v>
      </c>
      <c r="V513" s="5"/>
    </row>
    <row r="514" customFormat="false" ht="23.85" hidden="false" customHeight="false" outlineLevel="0" collapsed="false">
      <c r="A514" s="8" t="s">
        <v>1772</v>
      </c>
      <c r="B514" s="8"/>
      <c r="C514" s="8" t="s">
        <v>1773</v>
      </c>
      <c r="D514" s="5" t="s">
        <v>1505</v>
      </c>
      <c r="E514" s="8" t="s">
        <v>1677</v>
      </c>
      <c r="F514" s="9" t="n">
        <v>0</v>
      </c>
      <c r="G514" s="9" t="n">
        <v>1</v>
      </c>
      <c r="H514" s="9" t="n">
        <f aca="false">F514-G514</f>
        <v>-1</v>
      </c>
      <c r="I514" s="9" t="n">
        <f aca="false">MAX(H514,0)</f>
        <v>0</v>
      </c>
      <c r="J514" s="10" t="n">
        <v>0</v>
      </c>
      <c r="K514" s="10" t="n">
        <v>37.71</v>
      </c>
      <c r="L514" s="11" t="str">
        <f aca="false">IFERROR(J514/F514,"")</f>
        <v/>
      </c>
      <c r="M514" s="11"/>
      <c r="N514" s="11"/>
      <c r="O514" s="11" t="n">
        <f aca="false">IFERROR(K514/G514,"")</f>
        <v>37.71</v>
      </c>
      <c r="P514" s="11" t="n">
        <v>37.71</v>
      </c>
      <c r="Q514" s="11" t="n">
        <v>37.71</v>
      </c>
      <c r="R514" s="12" t="str">
        <f aca="false">IF(F514=0,"NON VALUTABILE",IF(H514=0,"OK","ANOMALIA"))</f>
        <v>NON VALUTABILE</v>
      </c>
      <c r="S514" s="12" t="str">
        <f aca="false">IF(OR(F514=0,G514=0),"NON VALUTABILE",IF(P514&lt;=N514,"ANOMALIA","OK"))</f>
        <v>NON VALUTABILE</v>
      </c>
      <c r="T514" s="12" t="str">
        <f aca="false">IF(F514=0,"NON VALUTABILE",IF(OR(R514="ANOMALIA",S514="ANOMALIA"),"ANOMALIA","OK"))</f>
        <v>NON VALUTABILE</v>
      </c>
      <c r="U514" s="5" t="str">
        <f aca="false">IF(F514=0,"Scaricato ma non presente in questa fattura: puo venire da giacenza pregressa o da altro fornitore. Non conteggiato come anomalia.",IF(G514=0,"Acquistato e mai scaricato nel periodo. ","")&amp;IF(AND(G514&gt;0,H514&lt;&gt;0),"Quantita acquistata diversa da quantita scaricata. ","")&amp;IF(AND(G514&gt;0,P514&lt;=N514),"Almeno una vendita a prezzo pari o inferiore al costo di acquisto (confronta col. N con col. P). ",""))</f>
        <v>Scaricato ma non presente in questa fattura: puo venire da giacenza pregressa o da altro fornitore. Non conteggiato come anomalia.</v>
      </c>
      <c r="V514" s="5"/>
    </row>
    <row r="515" customFormat="false" ht="23.85" hidden="false" customHeight="false" outlineLevel="0" collapsed="false">
      <c r="A515" s="8" t="s">
        <v>1774</v>
      </c>
      <c r="B515" s="8"/>
      <c r="C515" s="8" t="s">
        <v>1775</v>
      </c>
      <c r="D515" s="5" t="s">
        <v>1776</v>
      </c>
      <c r="E515" s="8" t="s">
        <v>1677</v>
      </c>
      <c r="F515" s="9" t="n">
        <v>0</v>
      </c>
      <c r="G515" s="9" t="n">
        <v>2</v>
      </c>
      <c r="H515" s="9" t="n">
        <f aca="false">F515-G515</f>
        <v>-2</v>
      </c>
      <c r="I515" s="9" t="n">
        <f aca="false">MAX(H515,0)</f>
        <v>0</v>
      </c>
      <c r="J515" s="10" t="n">
        <v>0</v>
      </c>
      <c r="K515" s="10" t="n">
        <v>106.56</v>
      </c>
      <c r="L515" s="11" t="str">
        <f aca="false">IFERROR(J515/F515,"")</f>
        <v/>
      </c>
      <c r="M515" s="11"/>
      <c r="N515" s="11"/>
      <c r="O515" s="11" t="n">
        <f aca="false">IFERROR(K515/G515,"")</f>
        <v>53.28</v>
      </c>
      <c r="P515" s="11" t="n">
        <v>53.28</v>
      </c>
      <c r="Q515" s="11" t="n">
        <v>53.28</v>
      </c>
      <c r="R515" s="12" t="str">
        <f aca="false">IF(F515=0,"NON VALUTABILE",IF(H515=0,"OK","ANOMALIA"))</f>
        <v>NON VALUTABILE</v>
      </c>
      <c r="S515" s="12" t="str">
        <f aca="false">IF(OR(F515=0,G515=0),"NON VALUTABILE",IF(P515&lt;=N515,"ANOMALIA","OK"))</f>
        <v>NON VALUTABILE</v>
      </c>
      <c r="T515" s="12" t="str">
        <f aca="false">IF(F515=0,"NON VALUTABILE",IF(OR(R515="ANOMALIA",S515="ANOMALIA"),"ANOMALIA","OK"))</f>
        <v>NON VALUTABILE</v>
      </c>
      <c r="U515" s="5" t="str">
        <f aca="false">IF(F515=0,"Scaricato ma non presente in questa fattura: puo venire da giacenza pregressa o da altro fornitore. Non conteggiato come anomalia.",IF(G515=0,"Acquistato e mai scaricato nel periodo. ","")&amp;IF(AND(G515&gt;0,H515&lt;&gt;0),"Quantita acquistata diversa da quantita scaricata. ","")&amp;IF(AND(G515&gt;0,P515&lt;=N515),"Almeno una vendita a prezzo pari o inferiore al costo di acquisto (confronta col. N con col. P). ",""))</f>
        <v>Scaricato ma non presente in questa fattura: puo venire da giacenza pregressa o da altro fornitore. Non conteggiato come anomalia.</v>
      </c>
      <c r="V515" s="5"/>
    </row>
    <row r="516" customFormat="false" ht="23.85" hidden="false" customHeight="false" outlineLevel="0" collapsed="false">
      <c r="A516" s="8" t="s">
        <v>1777</v>
      </c>
      <c r="B516" s="8"/>
      <c r="C516" s="8" t="s">
        <v>1778</v>
      </c>
      <c r="D516" s="5" t="s">
        <v>1779</v>
      </c>
      <c r="E516" s="8" t="s">
        <v>1677</v>
      </c>
      <c r="F516" s="9" t="n">
        <v>0</v>
      </c>
      <c r="G516" s="9" t="n">
        <v>1</v>
      </c>
      <c r="H516" s="9" t="n">
        <f aca="false">F516-G516</f>
        <v>-1</v>
      </c>
      <c r="I516" s="9" t="n">
        <f aca="false">MAX(H516,0)</f>
        <v>0</v>
      </c>
      <c r="J516" s="10" t="n">
        <v>0</v>
      </c>
      <c r="K516" s="10" t="n">
        <v>22.95</v>
      </c>
      <c r="L516" s="11" t="str">
        <f aca="false">IFERROR(J516/F516,"")</f>
        <v/>
      </c>
      <c r="M516" s="11"/>
      <c r="N516" s="11"/>
      <c r="O516" s="11" t="n">
        <f aca="false">IFERROR(K516/G516,"")</f>
        <v>22.95</v>
      </c>
      <c r="P516" s="11" t="n">
        <v>22.95</v>
      </c>
      <c r="Q516" s="11" t="n">
        <v>22.95</v>
      </c>
      <c r="R516" s="12" t="str">
        <f aca="false">IF(F516=0,"NON VALUTABILE",IF(H516=0,"OK","ANOMALIA"))</f>
        <v>NON VALUTABILE</v>
      </c>
      <c r="S516" s="12" t="str">
        <f aca="false">IF(OR(F516=0,G516=0),"NON VALUTABILE",IF(P516&lt;=N516,"ANOMALIA","OK"))</f>
        <v>NON VALUTABILE</v>
      </c>
      <c r="T516" s="12" t="str">
        <f aca="false">IF(F516=0,"NON VALUTABILE",IF(OR(R516="ANOMALIA",S516="ANOMALIA"),"ANOMALIA","OK"))</f>
        <v>NON VALUTABILE</v>
      </c>
      <c r="U516" s="5" t="str">
        <f aca="false">IF(F516=0,"Scaricato ma non presente in questa fattura: puo venire da giacenza pregressa o da altro fornitore. Non conteggiato come anomalia.",IF(G516=0,"Acquistato e mai scaricato nel periodo. ","")&amp;IF(AND(G516&gt;0,H516&lt;&gt;0),"Quantita acquistata diversa da quantita scaricata. ","")&amp;IF(AND(G516&gt;0,P516&lt;=N516),"Almeno una vendita a prezzo pari o inferiore al costo di acquisto (confronta col. N con col. P). ",""))</f>
        <v>Scaricato ma non presente in questa fattura: puo venire da giacenza pregressa o da altro fornitore. Non conteggiato come anomalia.</v>
      </c>
      <c r="V516" s="5"/>
    </row>
    <row r="517" customFormat="false" ht="23.85" hidden="false" customHeight="false" outlineLevel="0" collapsed="false">
      <c r="A517" s="8" t="s">
        <v>1780</v>
      </c>
      <c r="B517" s="8"/>
      <c r="C517" s="8" t="s">
        <v>1781</v>
      </c>
      <c r="D517" s="5" t="s">
        <v>1782</v>
      </c>
      <c r="E517" s="8" t="s">
        <v>1677</v>
      </c>
      <c r="F517" s="9" t="n">
        <v>0</v>
      </c>
      <c r="G517" s="9" t="n">
        <v>1</v>
      </c>
      <c r="H517" s="9" t="n">
        <f aca="false">F517-G517</f>
        <v>-1</v>
      </c>
      <c r="I517" s="9" t="n">
        <f aca="false">MAX(H517,0)</f>
        <v>0</v>
      </c>
      <c r="J517" s="10" t="n">
        <v>0</v>
      </c>
      <c r="K517" s="10" t="n">
        <v>68.85</v>
      </c>
      <c r="L517" s="11" t="str">
        <f aca="false">IFERROR(J517/F517,"")</f>
        <v/>
      </c>
      <c r="M517" s="11"/>
      <c r="N517" s="11"/>
      <c r="O517" s="11" t="n">
        <f aca="false">IFERROR(K517/G517,"")</f>
        <v>68.85</v>
      </c>
      <c r="P517" s="11" t="n">
        <v>68.85</v>
      </c>
      <c r="Q517" s="11" t="n">
        <v>68.85</v>
      </c>
      <c r="R517" s="12" t="str">
        <f aca="false">IF(F517=0,"NON VALUTABILE",IF(H517=0,"OK","ANOMALIA"))</f>
        <v>NON VALUTABILE</v>
      </c>
      <c r="S517" s="12" t="str">
        <f aca="false">IF(OR(F517=0,G517=0),"NON VALUTABILE",IF(P517&lt;=N517,"ANOMALIA","OK"))</f>
        <v>NON VALUTABILE</v>
      </c>
      <c r="T517" s="12" t="str">
        <f aca="false">IF(F517=0,"NON VALUTABILE",IF(OR(R517="ANOMALIA",S517="ANOMALIA"),"ANOMALIA","OK"))</f>
        <v>NON VALUTABILE</v>
      </c>
      <c r="U517" s="5" t="str">
        <f aca="false">IF(F517=0,"Scaricato ma non presente in questa fattura: puo venire da giacenza pregressa o da altro fornitore. Non conteggiato come anomalia.",IF(G517=0,"Acquistato e mai scaricato nel periodo. ","")&amp;IF(AND(G517&gt;0,H517&lt;&gt;0),"Quantita acquistata diversa da quantita scaricata. ","")&amp;IF(AND(G517&gt;0,P517&lt;=N517),"Almeno una vendita a prezzo pari o inferiore al costo di acquisto (confronta col. N con col. P). ",""))</f>
        <v>Scaricato ma non presente in questa fattura: puo venire da giacenza pregressa o da altro fornitore. Non conteggiato come anomalia.</v>
      </c>
      <c r="V517" s="5"/>
    </row>
    <row r="518" customFormat="false" ht="23.85" hidden="false" customHeight="false" outlineLevel="0" collapsed="false">
      <c r="A518" s="8" t="s">
        <v>1783</v>
      </c>
      <c r="B518" s="8"/>
      <c r="C518" s="8" t="s">
        <v>1784</v>
      </c>
      <c r="D518" s="5" t="s">
        <v>1785</v>
      </c>
      <c r="E518" s="8" t="s">
        <v>1677</v>
      </c>
      <c r="F518" s="9" t="n">
        <v>0</v>
      </c>
      <c r="G518" s="9" t="n">
        <v>1</v>
      </c>
      <c r="H518" s="9" t="n">
        <f aca="false">F518-G518</f>
        <v>-1</v>
      </c>
      <c r="I518" s="9" t="n">
        <f aca="false">MAX(H518,0)</f>
        <v>0</v>
      </c>
      <c r="J518" s="10" t="n">
        <v>0</v>
      </c>
      <c r="K518" s="10" t="n">
        <v>81.97</v>
      </c>
      <c r="L518" s="11" t="str">
        <f aca="false">IFERROR(J518/F518,"")</f>
        <v/>
      </c>
      <c r="M518" s="11"/>
      <c r="N518" s="11"/>
      <c r="O518" s="11" t="n">
        <f aca="false">IFERROR(K518/G518,"")</f>
        <v>81.97</v>
      </c>
      <c r="P518" s="11" t="n">
        <v>81.97</v>
      </c>
      <c r="Q518" s="11" t="n">
        <v>81.97</v>
      </c>
      <c r="R518" s="12" t="str">
        <f aca="false">IF(F518=0,"NON VALUTABILE",IF(H518=0,"OK","ANOMALIA"))</f>
        <v>NON VALUTABILE</v>
      </c>
      <c r="S518" s="12" t="str">
        <f aca="false">IF(OR(F518=0,G518=0),"NON VALUTABILE",IF(P518&lt;=N518,"ANOMALIA","OK"))</f>
        <v>NON VALUTABILE</v>
      </c>
      <c r="T518" s="12" t="str">
        <f aca="false">IF(F518=0,"NON VALUTABILE",IF(OR(R518="ANOMALIA",S518="ANOMALIA"),"ANOMALIA","OK"))</f>
        <v>NON VALUTABILE</v>
      </c>
      <c r="U518" s="5" t="str">
        <f aca="false">IF(F518=0,"Scaricato ma non presente in questa fattura: puo venire da giacenza pregressa o da altro fornitore. Non conteggiato come anomalia.",IF(G518=0,"Acquistato e mai scaricato nel periodo. ","")&amp;IF(AND(G518&gt;0,H518&lt;&gt;0),"Quantita acquistata diversa da quantita scaricata. ","")&amp;IF(AND(G518&gt;0,P518&lt;=N518),"Almeno una vendita a prezzo pari o inferiore al costo di acquisto (confronta col. N con col. P). ",""))</f>
        <v>Scaricato ma non presente in questa fattura: puo venire da giacenza pregressa o da altro fornitore. Non conteggiato come anomalia.</v>
      </c>
      <c r="V518" s="5"/>
    </row>
    <row r="519" customFormat="false" ht="23.85" hidden="false" customHeight="false" outlineLevel="0" collapsed="false">
      <c r="A519" s="8" t="s">
        <v>1786</v>
      </c>
      <c r="B519" s="8"/>
      <c r="C519" s="8" t="s">
        <v>1787</v>
      </c>
      <c r="D519" s="5" t="s">
        <v>1788</v>
      </c>
      <c r="E519" s="8" t="s">
        <v>1677</v>
      </c>
      <c r="F519" s="9" t="n">
        <v>0</v>
      </c>
      <c r="G519" s="9" t="n">
        <v>1</v>
      </c>
      <c r="H519" s="9" t="n">
        <f aca="false">F519-G519</f>
        <v>-1</v>
      </c>
      <c r="I519" s="9" t="n">
        <f aca="false">MAX(H519,0)</f>
        <v>0</v>
      </c>
      <c r="J519" s="10" t="n">
        <v>0</v>
      </c>
      <c r="K519" s="10" t="n">
        <v>33.75</v>
      </c>
      <c r="L519" s="11" t="str">
        <f aca="false">IFERROR(J519/F519,"")</f>
        <v/>
      </c>
      <c r="M519" s="11"/>
      <c r="N519" s="11"/>
      <c r="O519" s="11" t="n">
        <f aca="false">IFERROR(K519/G519,"")</f>
        <v>33.75</v>
      </c>
      <c r="P519" s="11" t="n">
        <v>33.75</v>
      </c>
      <c r="Q519" s="11" t="n">
        <v>33.75</v>
      </c>
      <c r="R519" s="12" t="str">
        <f aca="false">IF(F519=0,"NON VALUTABILE",IF(H519=0,"OK","ANOMALIA"))</f>
        <v>NON VALUTABILE</v>
      </c>
      <c r="S519" s="12" t="str">
        <f aca="false">IF(OR(F519=0,G519=0),"NON VALUTABILE",IF(P519&lt;=N519,"ANOMALIA","OK"))</f>
        <v>NON VALUTABILE</v>
      </c>
      <c r="T519" s="12" t="str">
        <f aca="false">IF(F519=0,"NON VALUTABILE",IF(OR(R519="ANOMALIA",S519="ANOMALIA"),"ANOMALIA","OK"))</f>
        <v>NON VALUTABILE</v>
      </c>
      <c r="U519" s="5" t="str">
        <f aca="false">IF(F519=0,"Scaricato ma non presente in questa fattura: puo venire da giacenza pregressa o da altro fornitore. Non conteggiato come anomalia.",IF(G519=0,"Acquistato e mai scaricato nel periodo. ","")&amp;IF(AND(G519&gt;0,H519&lt;&gt;0),"Quantita acquistata diversa da quantita scaricata. ","")&amp;IF(AND(G519&gt;0,P519&lt;=N519),"Almeno una vendita a prezzo pari o inferiore al costo di acquisto (confronta col. N con col. P). ",""))</f>
        <v>Scaricato ma non presente in questa fattura: puo venire da giacenza pregressa o da altro fornitore. Non conteggiato come anomalia.</v>
      </c>
      <c r="V519" s="5"/>
    </row>
    <row r="520" customFormat="false" ht="23.85" hidden="false" customHeight="false" outlineLevel="0" collapsed="false">
      <c r="A520" s="8" t="s">
        <v>1789</v>
      </c>
      <c r="B520" s="8"/>
      <c r="C520" s="8" t="s">
        <v>1790</v>
      </c>
      <c r="D520" s="5" t="s">
        <v>1788</v>
      </c>
      <c r="E520" s="8" t="s">
        <v>1677</v>
      </c>
      <c r="F520" s="9" t="n">
        <v>0</v>
      </c>
      <c r="G520" s="9" t="n">
        <v>1</v>
      </c>
      <c r="H520" s="9" t="n">
        <f aca="false">F520-G520</f>
        <v>-1</v>
      </c>
      <c r="I520" s="9" t="n">
        <f aca="false">MAX(H520,0)</f>
        <v>0</v>
      </c>
      <c r="J520" s="10" t="n">
        <v>0</v>
      </c>
      <c r="K520" s="10" t="n">
        <v>33.75</v>
      </c>
      <c r="L520" s="11" t="str">
        <f aca="false">IFERROR(J520/F520,"")</f>
        <v/>
      </c>
      <c r="M520" s="11"/>
      <c r="N520" s="11"/>
      <c r="O520" s="11" t="n">
        <f aca="false">IFERROR(K520/G520,"")</f>
        <v>33.75</v>
      </c>
      <c r="P520" s="11" t="n">
        <v>33.75</v>
      </c>
      <c r="Q520" s="11" t="n">
        <v>33.75</v>
      </c>
      <c r="R520" s="12" t="str">
        <f aca="false">IF(F520=0,"NON VALUTABILE",IF(H520=0,"OK","ANOMALIA"))</f>
        <v>NON VALUTABILE</v>
      </c>
      <c r="S520" s="12" t="str">
        <f aca="false">IF(OR(F520=0,G520=0),"NON VALUTABILE",IF(P520&lt;=N520,"ANOMALIA","OK"))</f>
        <v>NON VALUTABILE</v>
      </c>
      <c r="T520" s="12" t="str">
        <f aca="false">IF(F520=0,"NON VALUTABILE",IF(OR(R520="ANOMALIA",S520="ANOMALIA"),"ANOMALIA","OK"))</f>
        <v>NON VALUTABILE</v>
      </c>
      <c r="U520" s="5" t="str">
        <f aca="false">IF(F520=0,"Scaricato ma non presente in questa fattura: puo venire da giacenza pregressa o da altro fornitore. Non conteggiato come anomalia.",IF(G520=0,"Acquistato e mai scaricato nel periodo. ","")&amp;IF(AND(G520&gt;0,H520&lt;&gt;0),"Quantita acquistata diversa da quantita scaricata. ","")&amp;IF(AND(G520&gt;0,P520&lt;=N520),"Almeno una vendita a prezzo pari o inferiore al costo di acquisto (confronta col. N con col. P). ",""))</f>
        <v>Scaricato ma non presente in questa fattura: puo venire da giacenza pregressa o da altro fornitore. Non conteggiato come anomalia.</v>
      </c>
      <c r="V520" s="5"/>
    </row>
    <row r="521" customFormat="false" ht="23.85" hidden="false" customHeight="false" outlineLevel="0" collapsed="false">
      <c r="A521" s="8" t="s">
        <v>1791</v>
      </c>
      <c r="B521" s="8"/>
      <c r="C521" s="8" t="s">
        <v>1792</v>
      </c>
      <c r="D521" s="5" t="s">
        <v>1793</v>
      </c>
      <c r="E521" s="8" t="s">
        <v>1677</v>
      </c>
      <c r="F521" s="9" t="n">
        <v>0</v>
      </c>
      <c r="G521" s="9" t="n">
        <v>2</v>
      </c>
      <c r="H521" s="9" t="n">
        <f aca="false">F521-G521</f>
        <v>-2</v>
      </c>
      <c r="I521" s="9" t="n">
        <f aca="false">MAX(H521,0)</f>
        <v>0</v>
      </c>
      <c r="J521" s="10" t="n">
        <v>0</v>
      </c>
      <c r="K521" s="10" t="n">
        <v>24.6</v>
      </c>
      <c r="L521" s="11" t="str">
        <f aca="false">IFERROR(J521/F521,"")</f>
        <v/>
      </c>
      <c r="M521" s="11"/>
      <c r="N521" s="11"/>
      <c r="O521" s="11" t="n">
        <f aca="false">IFERROR(K521/G521,"")</f>
        <v>12.3</v>
      </c>
      <c r="P521" s="11" t="n">
        <v>12.3</v>
      </c>
      <c r="Q521" s="11" t="n">
        <v>12.3</v>
      </c>
      <c r="R521" s="12" t="str">
        <f aca="false">IF(F521=0,"NON VALUTABILE",IF(H521=0,"OK","ANOMALIA"))</f>
        <v>NON VALUTABILE</v>
      </c>
      <c r="S521" s="12" t="str">
        <f aca="false">IF(OR(F521=0,G521=0),"NON VALUTABILE",IF(P521&lt;=N521,"ANOMALIA","OK"))</f>
        <v>NON VALUTABILE</v>
      </c>
      <c r="T521" s="12" t="str">
        <f aca="false">IF(F521=0,"NON VALUTABILE",IF(OR(R521="ANOMALIA",S521="ANOMALIA"),"ANOMALIA","OK"))</f>
        <v>NON VALUTABILE</v>
      </c>
      <c r="U521" s="5" t="str">
        <f aca="false">IF(F521=0,"Scaricato ma non presente in questa fattura: puo venire da giacenza pregressa o da altro fornitore. Non conteggiato come anomalia.",IF(G521=0,"Acquistato e mai scaricato nel periodo. ","")&amp;IF(AND(G521&gt;0,H521&lt;&gt;0),"Quantita acquistata diversa da quantita scaricata. ","")&amp;IF(AND(G521&gt;0,P521&lt;=N521),"Almeno una vendita a prezzo pari o inferiore al costo di acquisto (confronta col. N con col. P). ",""))</f>
        <v>Scaricato ma non presente in questa fattura: puo venire da giacenza pregressa o da altro fornitore. Non conteggiato come anomalia.</v>
      </c>
      <c r="V521" s="5"/>
    </row>
    <row r="522" customFormat="false" ht="23.85" hidden="false" customHeight="false" outlineLevel="0" collapsed="false">
      <c r="A522" s="8" t="s">
        <v>1794</v>
      </c>
      <c r="B522" s="8"/>
      <c r="C522" s="8" t="s">
        <v>1795</v>
      </c>
      <c r="D522" s="5" t="s">
        <v>613</v>
      </c>
      <c r="E522" s="8" t="s">
        <v>1677</v>
      </c>
      <c r="F522" s="9" t="n">
        <v>0</v>
      </c>
      <c r="G522" s="9" t="n">
        <v>1</v>
      </c>
      <c r="H522" s="9" t="n">
        <f aca="false">F522-G522</f>
        <v>-1</v>
      </c>
      <c r="I522" s="9" t="n">
        <f aca="false">MAX(H522,0)</f>
        <v>0</v>
      </c>
      <c r="J522" s="10" t="n">
        <v>0</v>
      </c>
      <c r="K522" s="10" t="n">
        <v>50.6</v>
      </c>
      <c r="L522" s="11" t="str">
        <f aca="false">IFERROR(J522/F522,"")</f>
        <v/>
      </c>
      <c r="M522" s="11"/>
      <c r="N522" s="11"/>
      <c r="O522" s="11" t="n">
        <f aca="false">IFERROR(K522/G522,"")</f>
        <v>50.6</v>
      </c>
      <c r="P522" s="11" t="n">
        <v>50.6</v>
      </c>
      <c r="Q522" s="11" t="n">
        <v>50.6</v>
      </c>
      <c r="R522" s="12" t="str">
        <f aca="false">IF(F522=0,"NON VALUTABILE",IF(H522=0,"OK","ANOMALIA"))</f>
        <v>NON VALUTABILE</v>
      </c>
      <c r="S522" s="12" t="str">
        <f aca="false">IF(OR(F522=0,G522=0),"NON VALUTABILE",IF(P522&lt;=N522,"ANOMALIA","OK"))</f>
        <v>NON VALUTABILE</v>
      </c>
      <c r="T522" s="12" t="str">
        <f aca="false">IF(F522=0,"NON VALUTABILE",IF(OR(R522="ANOMALIA",S522="ANOMALIA"),"ANOMALIA","OK"))</f>
        <v>NON VALUTABILE</v>
      </c>
      <c r="U522" s="5" t="str">
        <f aca="false">IF(F522=0,"Scaricato ma non presente in questa fattura: puo venire da giacenza pregressa o da altro fornitore. Non conteggiato come anomalia.",IF(G522=0,"Acquistato e mai scaricato nel periodo. ","")&amp;IF(AND(G522&gt;0,H522&lt;&gt;0),"Quantita acquistata diversa da quantita scaricata. ","")&amp;IF(AND(G522&gt;0,P522&lt;=N522),"Almeno una vendita a prezzo pari o inferiore al costo di acquisto (confronta col. N con col. P). ",""))</f>
        <v>Scaricato ma non presente in questa fattura: puo venire da giacenza pregressa o da altro fornitore. Non conteggiato come anomalia.</v>
      </c>
      <c r="V522" s="5"/>
    </row>
    <row r="523" customFormat="false" ht="23.85" hidden="false" customHeight="false" outlineLevel="0" collapsed="false">
      <c r="A523" s="8" t="s">
        <v>1796</v>
      </c>
      <c r="B523" s="8"/>
      <c r="C523" s="8" t="s">
        <v>1797</v>
      </c>
      <c r="D523" s="5" t="s">
        <v>1798</v>
      </c>
      <c r="E523" s="8" t="s">
        <v>1677</v>
      </c>
      <c r="F523" s="9" t="n">
        <v>0</v>
      </c>
      <c r="G523" s="9" t="n">
        <v>1</v>
      </c>
      <c r="H523" s="9" t="n">
        <f aca="false">F523-G523</f>
        <v>-1</v>
      </c>
      <c r="I523" s="9" t="n">
        <f aca="false">MAX(H523,0)</f>
        <v>0</v>
      </c>
      <c r="J523" s="10" t="n">
        <v>0</v>
      </c>
      <c r="K523" s="10" t="n">
        <v>724.59</v>
      </c>
      <c r="L523" s="11" t="str">
        <f aca="false">IFERROR(J523/F523,"")</f>
        <v/>
      </c>
      <c r="M523" s="11"/>
      <c r="N523" s="11"/>
      <c r="O523" s="11" t="n">
        <f aca="false">IFERROR(K523/G523,"")</f>
        <v>724.59</v>
      </c>
      <c r="P523" s="11" t="n">
        <v>724.59</v>
      </c>
      <c r="Q523" s="11" t="n">
        <v>724.59</v>
      </c>
      <c r="R523" s="12" t="str">
        <f aca="false">IF(F523=0,"NON VALUTABILE",IF(H523=0,"OK","ANOMALIA"))</f>
        <v>NON VALUTABILE</v>
      </c>
      <c r="S523" s="12" t="str">
        <f aca="false">IF(OR(F523=0,G523=0),"NON VALUTABILE",IF(P523&lt;=N523,"ANOMALIA","OK"))</f>
        <v>NON VALUTABILE</v>
      </c>
      <c r="T523" s="12" t="str">
        <f aca="false">IF(F523=0,"NON VALUTABILE",IF(OR(R523="ANOMALIA",S523="ANOMALIA"),"ANOMALIA","OK"))</f>
        <v>NON VALUTABILE</v>
      </c>
      <c r="U523" s="5" t="str">
        <f aca="false">IF(F523=0,"Scaricato ma non presente in questa fattura: puo venire da giacenza pregressa o da altro fornitore. Non conteggiato come anomalia.",IF(G523=0,"Acquistato e mai scaricato nel periodo. ","")&amp;IF(AND(G523&gt;0,H523&lt;&gt;0),"Quantita acquistata diversa da quantita scaricata. ","")&amp;IF(AND(G523&gt;0,P523&lt;=N523),"Almeno una vendita a prezzo pari o inferiore al costo di acquisto (confronta col. N con col. P). ",""))</f>
        <v>Scaricato ma non presente in questa fattura: puo venire da giacenza pregressa o da altro fornitore. Non conteggiato come anomalia.</v>
      </c>
      <c r="V523" s="5"/>
    </row>
    <row r="524" customFormat="false" ht="23.85" hidden="false" customHeight="false" outlineLevel="0" collapsed="false">
      <c r="A524" s="8" t="s">
        <v>1799</v>
      </c>
      <c r="B524" s="8"/>
      <c r="C524" s="8" t="s">
        <v>1800</v>
      </c>
      <c r="D524" s="5" t="s">
        <v>1801</v>
      </c>
      <c r="E524" s="8" t="s">
        <v>1677</v>
      </c>
      <c r="F524" s="9" t="n">
        <v>0</v>
      </c>
      <c r="G524" s="9" t="n">
        <v>1</v>
      </c>
      <c r="H524" s="9" t="n">
        <f aca="false">F524-G524</f>
        <v>-1</v>
      </c>
      <c r="I524" s="9" t="n">
        <f aca="false">MAX(H524,0)</f>
        <v>0</v>
      </c>
      <c r="J524" s="10" t="n">
        <v>0</v>
      </c>
      <c r="K524" s="10" t="n">
        <v>32.79</v>
      </c>
      <c r="L524" s="11" t="str">
        <f aca="false">IFERROR(J524/F524,"")</f>
        <v/>
      </c>
      <c r="M524" s="11"/>
      <c r="N524" s="11"/>
      <c r="O524" s="11" t="n">
        <f aca="false">IFERROR(K524/G524,"")</f>
        <v>32.79</v>
      </c>
      <c r="P524" s="11" t="n">
        <v>32.79</v>
      </c>
      <c r="Q524" s="11" t="n">
        <v>32.79</v>
      </c>
      <c r="R524" s="12" t="str">
        <f aca="false">IF(F524=0,"NON VALUTABILE",IF(H524=0,"OK","ANOMALIA"))</f>
        <v>NON VALUTABILE</v>
      </c>
      <c r="S524" s="12" t="str">
        <f aca="false">IF(OR(F524=0,G524=0),"NON VALUTABILE",IF(P524&lt;=N524,"ANOMALIA","OK"))</f>
        <v>NON VALUTABILE</v>
      </c>
      <c r="T524" s="12" t="str">
        <f aca="false">IF(F524=0,"NON VALUTABILE",IF(OR(R524="ANOMALIA",S524="ANOMALIA"),"ANOMALIA","OK"))</f>
        <v>NON VALUTABILE</v>
      </c>
      <c r="U524" s="5" t="str">
        <f aca="false">IF(F524=0,"Scaricato ma non presente in questa fattura: puo venire da giacenza pregressa o da altro fornitore. Non conteggiato come anomalia.",IF(G524=0,"Acquistato e mai scaricato nel periodo. ","")&amp;IF(AND(G524&gt;0,H524&lt;&gt;0),"Quantita acquistata diversa da quantita scaricata. ","")&amp;IF(AND(G524&gt;0,P524&lt;=N524),"Almeno una vendita a prezzo pari o inferiore al costo di acquisto (confronta col. N con col. P). ",""))</f>
        <v>Scaricato ma non presente in questa fattura: puo venire da giacenza pregressa o da altro fornitore. Non conteggiato come anomalia.</v>
      </c>
      <c r="V524" s="5"/>
    </row>
    <row r="525" customFormat="false" ht="23.85" hidden="false" customHeight="false" outlineLevel="0" collapsed="false">
      <c r="A525" s="8" t="s">
        <v>1802</v>
      </c>
      <c r="B525" s="8"/>
      <c r="C525" s="8" t="s">
        <v>1803</v>
      </c>
      <c r="D525" s="5" t="s">
        <v>1801</v>
      </c>
      <c r="E525" s="8" t="s">
        <v>1677</v>
      </c>
      <c r="F525" s="9" t="n">
        <v>0</v>
      </c>
      <c r="G525" s="9" t="n">
        <v>1</v>
      </c>
      <c r="H525" s="9" t="n">
        <f aca="false">F525-G525</f>
        <v>-1</v>
      </c>
      <c r="I525" s="9" t="n">
        <f aca="false">MAX(H525,0)</f>
        <v>0</v>
      </c>
      <c r="J525" s="10" t="n">
        <v>0</v>
      </c>
      <c r="K525" s="10" t="n">
        <v>33.05</v>
      </c>
      <c r="L525" s="11" t="str">
        <f aca="false">IFERROR(J525/F525,"")</f>
        <v/>
      </c>
      <c r="M525" s="11"/>
      <c r="N525" s="11"/>
      <c r="O525" s="11" t="n">
        <f aca="false">IFERROR(K525/G525,"")</f>
        <v>33.05</v>
      </c>
      <c r="P525" s="11" t="n">
        <v>33.05</v>
      </c>
      <c r="Q525" s="11" t="n">
        <v>33.05</v>
      </c>
      <c r="R525" s="12" t="str">
        <f aca="false">IF(F525=0,"NON VALUTABILE",IF(H525=0,"OK","ANOMALIA"))</f>
        <v>NON VALUTABILE</v>
      </c>
      <c r="S525" s="12" t="str">
        <f aca="false">IF(OR(F525=0,G525=0),"NON VALUTABILE",IF(P525&lt;=N525,"ANOMALIA","OK"))</f>
        <v>NON VALUTABILE</v>
      </c>
      <c r="T525" s="12" t="str">
        <f aca="false">IF(F525=0,"NON VALUTABILE",IF(OR(R525="ANOMALIA",S525="ANOMALIA"),"ANOMALIA","OK"))</f>
        <v>NON VALUTABILE</v>
      </c>
      <c r="U525" s="5" t="str">
        <f aca="false">IF(F525=0,"Scaricato ma non presente in questa fattura: puo venire da giacenza pregressa o da altro fornitore. Non conteggiato come anomalia.",IF(G525=0,"Acquistato e mai scaricato nel periodo. ","")&amp;IF(AND(G525&gt;0,H525&lt;&gt;0),"Quantita acquistata diversa da quantita scaricata. ","")&amp;IF(AND(G525&gt;0,P525&lt;=N525),"Almeno una vendita a prezzo pari o inferiore al costo di acquisto (confronta col. N con col. P). ",""))</f>
        <v>Scaricato ma non presente in questa fattura: puo venire da giacenza pregressa o da altro fornitore. Non conteggiato come anomalia.</v>
      </c>
      <c r="V525" s="5"/>
    </row>
    <row r="526" customFormat="false" ht="23.85" hidden="false" customHeight="false" outlineLevel="0" collapsed="false">
      <c r="A526" s="8" t="s">
        <v>1804</v>
      </c>
      <c r="B526" s="8"/>
      <c r="C526" s="8" t="s">
        <v>1805</v>
      </c>
      <c r="D526" s="5" t="s">
        <v>1801</v>
      </c>
      <c r="E526" s="8" t="s">
        <v>1677</v>
      </c>
      <c r="F526" s="9" t="n">
        <v>0</v>
      </c>
      <c r="G526" s="9" t="n">
        <v>1</v>
      </c>
      <c r="H526" s="9" t="n">
        <f aca="false">F526-G526</f>
        <v>-1</v>
      </c>
      <c r="I526" s="9" t="n">
        <f aca="false">MAX(H526,0)</f>
        <v>0</v>
      </c>
      <c r="J526" s="10" t="n">
        <v>0</v>
      </c>
      <c r="K526" s="10" t="n">
        <v>35.33</v>
      </c>
      <c r="L526" s="11" t="str">
        <f aca="false">IFERROR(J526/F526,"")</f>
        <v/>
      </c>
      <c r="M526" s="11"/>
      <c r="N526" s="11"/>
      <c r="O526" s="11" t="n">
        <f aca="false">IFERROR(K526/G526,"")</f>
        <v>35.33</v>
      </c>
      <c r="P526" s="11" t="n">
        <v>35.33</v>
      </c>
      <c r="Q526" s="11" t="n">
        <v>35.33</v>
      </c>
      <c r="R526" s="12" t="str">
        <f aca="false">IF(F526=0,"NON VALUTABILE",IF(H526=0,"OK","ANOMALIA"))</f>
        <v>NON VALUTABILE</v>
      </c>
      <c r="S526" s="12" t="str">
        <f aca="false">IF(OR(F526=0,G526=0),"NON VALUTABILE",IF(P526&lt;=N526,"ANOMALIA","OK"))</f>
        <v>NON VALUTABILE</v>
      </c>
      <c r="T526" s="12" t="str">
        <f aca="false">IF(F526=0,"NON VALUTABILE",IF(OR(R526="ANOMALIA",S526="ANOMALIA"),"ANOMALIA","OK"))</f>
        <v>NON VALUTABILE</v>
      </c>
      <c r="U526" s="5" t="str">
        <f aca="false">IF(F526=0,"Scaricato ma non presente in questa fattura: puo venire da giacenza pregressa o da altro fornitore. Non conteggiato come anomalia.",IF(G526=0,"Acquistato e mai scaricato nel periodo. ","")&amp;IF(AND(G526&gt;0,H526&lt;&gt;0),"Quantita acquistata diversa da quantita scaricata. ","")&amp;IF(AND(G526&gt;0,P526&lt;=N526),"Almeno una vendita a prezzo pari o inferiore al costo di acquisto (confronta col. N con col. P). ",""))</f>
        <v>Scaricato ma non presente in questa fattura: puo venire da giacenza pregressa o da altro fornitore. Non conteggiato come anomalia.</v>
      </c>
      <c r="V526" s="5"/>
    </row>
    <row r="527" customFormat="false" ht="23.85" hidden="false" customHeight="false" outlineLevel="0" collapsed="false">
      <c r="A527" s="8" t="s">
        <v>1806</v>
      </c>
      <c r="B527" s="8"/>
      <c r="C527" s="8" t="s">
        <v>1807</v>
      </c>
      <c r="D527" s="5" t="s">
        <v>1808</v>
      </c>
      <c r="E527" s="8" t="s">
        <v>1677</v>
      </c>
      <c r="F527" s="9" t="n">
        <v>0</v>
      </c>
      <c r="G527" s="9" t="n">
        <v>2</v>
      </c>
      <c r="H527" s="9" t="n">
        <f aca="false">F527-G527</f>
        <v>-2</v>
      </c>
      <c r="I527" s="9" t="n">
        <f aca="false">MAX(H527,0)</f>
        <v>0</v>
      </c>
      <c r="J527" s="10" t="n">
        <v>0</v>
      </c>
      <c r="K527" s="10" t="n">
        <v>55.44</v>
      </c>
      <c r="L527" s="11" t="str">
        <f aca="false">IFERROR(J527/F527,"")</f>
        <v/>
      </c>
      <c r="M527" s="11"/>
      <c r="N527" s="11"/>
      <c r="O527" s="11" t="n">
        <f aca="false">IFERROR(K527/G527,"")</f>
        <v>27.72</v>
      </c>
      <c r="P527" s="11" t="n">
        <v>27.72</v>
      </c>
      <c r="Q527" s="11" t="n">
        <v>27.72</v>
      </c>
      <c r="R527" s="12" t="str">
        <f aca="false">IF(F527=0,"NON VALUTABILE",IF(H527=0,"OK","ANOMALIA"))</f>
        <v>NON VALUTABILE</v>
      </c>
      <c r="S527" s="12" t="str">
        <f aca="false">IF(OR(F527=0,G527=0),"NON VALUTABILE",IF(P527&lt;=N527,"ANOMALIA","OK"))</f>
        <v>NON VALUTABILE</v>
      </c>
      <c r="T527" s="12" t="str">
        <f aca="false">IF(F527=0,"NON VALUTABILE",IF(OR(R527="ANOMALIA",S527="ANOMALIA"),"ANOMALIA","OK"))</f>
        <v>NON VALUTABILE</v>
      </c>
      <c r="U527" s="5" t="str">
        <f aca="false">IF(F527=0,"Scaricato ma non presente in questa fattura: puo venire da giacenza pregressa o da altro fornitore. Non conteggiato come anomalia.",IF(G527=0,"Acquistato e mai scaricato nel periodo. ","")&amp;IF(AND(G527&gt;0,H527&lt;&gt;0),"Quantita acquistata diversa da quantita scaricata. ","")&amp;IF(AND(G527&gt;0,P527&lt;=N527),"Almeno una vendita a prezzo pari o inferiore al costo di acquisto (confronta col. N con col. P). ",""))</f>
        <v>Scaricato ma non presente in questa fattura: puo venire da giacenza pregressa o da altro fornitore. Non conteggiato come anomalia.</v>
      </c>
      <c r="V527" s="5"/>
    </row>
    <row r="528" customFormat="false" ht="23.85" hidden="false" customHeight="false" outlineLevel="0" collapsed="false">
      <c r="A528" s="8" t="s">
        <v>1809</v>
      </c>
      <c r="B528" s="8"/>
      <c r="C528" s="8" t="s">
        <v>1810</v>
      </c>
      <c r="D528" s="5" t="s">
        <v>1811</v>
      </c>
      <c r="E528" s="8" t="s">
        <v>1677</v>
      </c>
      <c r="F528" s="9" t="n">
        <v>0</v>
      </c>
      <c r="G528" s="9" t="n">
        <v>2</v>
      </c>
      <c r="H528" s="9" t="n">
        <f aca="false">F528-G528</f>
        <v>-2</v>
      </c>
      <c r="I528" s="9" t="n">
        <f aca="false">MAX(H528,0)</f>
        <v>0</v>
      </c>
      <c r="J528" s="10" t="n">
        <v>0</v>
      </c>
      <c r="K528" s="10" t="n">
        <v>60.48</v>
      </c>
      <c r="L528" s="11" t="str">
        <f aca="false">IFERROR(J528/F528,"")</f>
        <v/>
      </c>
      <c r="M528" s="11"/>
      <c r="N528" s="11"/>
      <c r="O528" s="11" t="n">
        <f aca="false">IFERROR(K528/G528,"")</f>
        <v>30.24</v>
      </c>
      <c r="P528" s="11" t="n">
        <v>30.24</v>
      </c>
      <c r="Q528" s="11" t="n">
        <v>30.24</v>
      </c>
      <c r="R528" s="12" t="str">
        <f aca="false">IF(F528=0,"NON VALUTABILE",IF(H528=0,"OK","ANOMALIA"))</f>
        <v>NON VALUTABILE</v>
      </c>
      <c r="S528" s="12" t="str">
        <f aca="false">IF(OR(F528=0,G528=0),"NON VALUTABILE",IF(P528&lt;=N528,"ANOMALIA","OK"))</f>
        <v>NON VALUTABILE</v>
      </c>
      <c r="T528" s="12" t="str">
        <f aca="false">IF(F528=0,"NON VALUTABILE",IF(OR(R528="ANOMALIA",S528="ANOMALIA"),"ANOMALIA","OK"))</f>
        <v>NON VALUTABILE</v>
      </c>
      <c r="U528" s="5" t="str">
        <f aca="false">IF(F528=0,"Scaricato ma non presente in questa fattura: puo venire da giacenza pregressa o da altro fornitore. Non conteggiato come anomalia.",IF(G528=0,"Acquistato e mai scaricato nel periodo. ","")&amp;IF(AND(G528&gt;0,H528&lt;&gt;0),"Quantita acquistata diversa da quantita scaricata. ","")&amp;IF(AND(G528&gt;0,P528&lt;=N528),"Almeno una vendita a prezzo pari o inferiore al costo di acquisto (confronta col. N con col. P). ",""))</f>
        <v>Scaricato ma non presente in questa fattura: puo venire da giacenza pregressa o da altro fornitore. Non conteggiato come anomalia.</v>
      </c>
      <c r="V528" s="5"/>
    </row>
    <row r="529" customFormat="false" ht="23.85" hidden="false" customHeight="false" outlineLevel="0" collapsed="false">
      <c r="A529" s="8" t="s">
        <v>1812</v>
      </c>
      <c r="B529" s="8"/>
      <c r="C529" s="8" t="s">
        <v>1813</v>
      </c>
      <c r="D529" s="5" t="s">
        <v>1814</v>
      </c>
      <c r="E529" s="8" t="s">
        <v>1677</v>
      </c>
      <c r="F529" s="9" t="n">
        <v>0</v>
      </c>
      <c r="G529" s="9" t="n">
        <v>2</v>
      </c>
      <c r="H529" s="9" t="n">
        <f aca="false">F529-G529</f>
        <v>-2</v>
      </c>
      <c r="I529" s="9" t="n">
        <f aca="false">MAX(H529,0)</f>
        <v>0</v>
      </c>
      <c r="J529" s="10" t="n">
        <v>0</v>
      </c>
      <c r="K529" s="10" t="n">
        <v>110.66</v>
      </c>
      <c r="L529" s="11" t="str">
        <f aca="false">IFERROR(J529/F529,"")</f>
        <v/>
      </c>
      <c r="M529" s="11"/>
      <c r="N529" s="11"/>
      <c r="O529" s="11" t="n">
        <f aca="false">IFERROR(K529/G529,"")</f>
        <v>55.33</v>
      </c>
      <c r="P529" s="11" t="n">
        <v>55.33</v>
      </c>
      <c r="Q529" s="11" t="n">
        <v>55.33</v>
      </c>
      <c r="R529" s="12" t="str">
        <f aca="false">IF(F529=0,"NON VALUTABILE",IF(H529=0,"OK","ANOMALIA"))</f>
        <v>NON VALUTABILE</v>
      </c>
      <c r="S529" s="12" t="str">
        <f aca="false">IF(OR(F529=0,G529=0),"NON VALUTABILE",IF(P529&lt;=N529,"ANOMALIA","OK"))</f>
        <v>NON VALUTABILE</v>
      </c>
      <c r="T529" s="12" t="str">
        <f aca="false">IF(F529=0,"NON VALUTABILE",IF(OR(R529="ANOMALIA",S529="ANOMALIA"),"ANOMALIA","OK"))</f>
        <v>NON VALUTABILE</v>
      </c>
      <c r="U529" s="5" t="str">
        <f aca="false">IF(F529=0,"Scaricato ma non presente in questa fattura: puo venire da giacenza pregressa o da altro fornitore. Non conteggiato come anomalia.",IF(G529=0,"Acquistato e mai scaricato nel periodo. ","")&amp;IF(AND(G529&gt;0,H529&lt;&gt;0),"Quantita acquistata diversa da quantita scaricata. ","")&amp;IF(AND(G529&gt;0,P529&lt;=N529),"Almeno una vendita a prezzo pari o inferiore al costo di acquisto (confronta col. N con col. P). ",""))</f>
        <v>Scaricato ma non presente in questa fattura: puo venire da giacenza pregressa o da altro fornitore. Non conteggiato come anomalia.</v>
      </c>
      <c r="V529" s="5"/>
    </row>
    <row r="530" customFormat="false" ht="23.85" hidden="false" customHeight="false" outlineLevel="0" collapsed="false">
      <c r="A530" s="8" t="s">
        <v>1815</v>
      </c>
      <c r="B530" s="8"/>
      <c r="C530" s="8" t="s">
        <v>1816</v>
      </c>
      <c r="D530" s="5" t="s">
        <v>1817</v>
      </c>
      <c r="E530" s="8" t="s">
        <v>1677</v>
      </c>
      <c r="F530" s="9" t="n">
        <v>0</v>
      </c>
      <c r="G530" s="9" t="n">
        <v>2</v>
      </c>
      <c r="H530" s="9" t="n">
        <f aca="false">F530-G530</f>
        <v>-2</v>
      </c>
      <c r="I530" s="9" t="n">
        <f aca="false">MAX(H530,0)</f>
        <v>0</v>
      </c>
      <c r="J530" s="10" t="n">
        <v>0</v>
      </c>
      <c r="K530" s="10" t="n">
        <v>79.44</v>
      </c>
      <c r="L530" s="11" t="str">
        <f aca="false">IFERROR(J530/F530,"")</f>
        <v/>
      </c>
      <c r="M530" s="11"/>
      <c r="N530" s="11"/>
      <c r="O530" s="11" t="n">
        <f aca="false">IFERROR(K530/G530,"")</f>
        <v>39.72</v>
      </c>
      <c r="P530" s="11" t="n">
        <v>39.72</v>
      </c>
      <c r="Q530" s="11" t="n">
        <v>39.72</v>
      </c>
      <c r="R530" s="12" t="str">
        <f aca="false">IF(F530=0,"NON VALUTABILE",IF(H530=0,"OK","ANOMALIA"))</f>
        <v>NON VALUTABILE</v>
      </c>
      <c r="S530" s="12" t="str">
        <f aca="false">IF(OR(F530=0,G530=0),"NON VALUTABILE",IF(P530&lt;=N530,"ANOMALIA","OK"))</f>
        <v>NON VALUTABILE</v>
      </c>
      <c r="T530" s="12" t="str">
        <f aca="false">IF(F530=0,"NON VALUTABILE",IF(OR(R530="ANOMALIA",S530="ANOMALIA"),"ANOMALIA","OK"))</f>
        <v>NON VALUTABILE</v>
      </c>
      <c r="U530" s="5" t="str">
        <f aca="false">IF(F530=0,"Scaricato ma non presente in questa fattura: puo venire da giacenza pregressa o da altro fornitore. Non conteggiato come anomalia.",IF(G530=0,"Acquistato e mai scaricato nel periodo. ","")&amp;IF(AND(G530&gt;0,H530&lt;&gt;0),"Quantita acquistata diversa da quantita scaricata. ","")&amp;IF(AND(G530&gt;0,P530&lt;=N530),"Almeno una vendita a prezzo pari o inferiore al costo di acquisto (confronta col. N con col. P). ",""))</f>
        <v>Scaricato ma non presente in questa fattura: puo venire da giacenza pregressa o da altro fornitore. Non conteggiato come anomalia.</v>
      </c>
      <c r="V530" s="5"/>
    </row>
    <row r="531" customFormat="false" ht="23.85" hidden="false" customHeight="false" outlineLevel="0" collapsed="false">
      <c r="A531" s="8" t="s">
        <v>1818</v>
      </c>
      <c r="B531" s="8"/>
      <c r="C531" s="8" t="s">
        <v>1819</v>
      </c>
      <c r="D531" s="5" t="s">
        <v>1820</v>
      </c>
      <c r="E531" s="8" t="s">
        <v>1677</v>
      </c>
      <c r="F531" s="9" t="n">
        <v>0</v>
      </c>
      <c r="G531" s="9" t="n">
        <v>4</v>
      </c>
      <c r="H531" s="9" t="n">
        <f aca="false">F531-G531</f>
        <v>-4</v>
      </c>
      <c r="I531" s="9" t="n">
        <f aca="false">MAX(H531,0)</f>
        <v>0</v>
      </c>
      <c r="J531" s="10" t="n">
        <v>0</v>
      </c>
      <c r="K531" s="10" t="n">
        <v>181.44</v>
      </c>
      <c r="L531" s="11" t="str">
        <f aca="false">IFERROR(J531/F531,"")</f>
        <v/>
      </c>
      <c r="M531" s="11"/>
      <c r="N531" s="11"/>
      <c r="O531" s="11" t="n">
        <f aca="false">IFERROR(K531/G531,"")</f>
        <v>45.36</v>
      </c>
      <c r="P531" s="11" t="n">
        <v>22.68</v>
      </c>
      <c r="Q531" s="11" t="n">
        <v>68.04</v>
      </c>
      <c r="R531" s="12" t="str">
        <f aca="false">IF(F531=0,"NON VALUTABILE",IF(H531=0,"OK","ANOMALIA"))</f>
        <v>NON VALUTABILE</v>
      </c>
      <c r="S531" s="12" t="str">
        <f aca="false">IF(OR(F531=0,G531=0),"NON VALUTABILE",IF(P531&lt;=N531,"ANOMALIA","OK"))</f>
        <v>NON VALUTABILE</v>
      </c>
      <c r="T531" s="12" t="str">
        <f aca="false">IF(F531=0,"NON VALUTABILE",IF(OR(R531="ANOMALIA",S531="ANOMALIA"),"ANOMALIA","OK"))</f>
        <v>NON VALUTABILE</v>
      </c>
      <c r="U531" s="5" t="str">
        <f aca="false">IF(F531=0,"Scaricato ma non presente in questa fattura: puo venire da giacenza pregressa o da altro fornitore. Non conteggiato come anomalia.",IF(G531=0,"Acquistato e mai scaricato nel periodo. ","")&amp;IF(AND(G531&gt;0,H531&lt;&gt;0),"Quantita acquistata diversa da quantita scaricata. ","")&amp;IF(AND(G531&gt;0,P531&lt;=N531),"Almeno una vendita a prezzo pari o inferiore al costo di acquisto (confronta col. N con col. P). ",""))</f>
        <v>Scaricato ma non presente in questa fattura: puo venire da giacenza pregressa o da altro fornitore. Non conteggiato come anomalia.</v>
      </c>
      <c r="V531" s="5" t="s">
        <v>77</v>
      </c>
    </row>
    <row r="532" customFormat="false" ht="23.85" hidden="false" customHeight="false" outlineLevel="0" collapsed="false">
      <c r="A532" s="8" t="s">
        <v>1821</v>
      </c>
      <c r="B532" s="8"/>
      <c r="C532" s="8" t="s">
        <v>1822</v>
      </c>
      <c r="D532" s="5" t="s">
        <v>1823</v>
      </c>
      <c r="E532" s="8" t="s">
        <v>1677</v>
      </c>
      <c r="F532" s="9" t="n">
        <v>0</v>
      </c>
      <c r="G532" s="9" t="n">
        <v>2</v>
      </c>
      <c r="H532" s="9" t="n">
        <f aca="false">F532-G532</f>
        <v>-2</v>
      </c>
      <c r="I532" s="9" t="n">
        <f aca="false">MAX(H532,0)</f>
        <v>0</v>
      </c>
      <c r="J532" s="10" t="n">
        <v>0</v>
      </c>
      <c r="K532" s="10" t="n">
        <v>40.98</v>
      </c>
      <c r="L532" s="11" t="str">
        <f aca="false">IFERROR(J532/F532,"")</f>
        <v/>
      </c>
      <c r="M532" s="11"/>
      <c r="N532" s="11"/>
      <c r="O532" s="11" t="n">
        <f aca="false">IFERROR(K532/G532,"")</f>
        <v>20.49</v>
      </c>
      <c r="P532" s="11" t="n">
        <v>20.49</v>
      </c>
      <c r="Q532" s="11" t="n">
        <v>20.49</v>
      </c>
      <c r="R532" s="12" t="str">
        <f aca="false">IF(F532=0,"NON VALUTABILE",IF(H532=0,"OK","ANOMALIA"))</f>
        <v>NON VALUTABILE</v>
      </c>
      <c r="S532" s="12" t="str">
        <f aca="false">IF(OR(F532=0,G532=0),"NON VALUTABILE",IF(P532&lt;=N532,"ANOMALIA","OK"))</f>
        <v>NON VALUTABILE</v>
      </c>
      <c r="T532" s="12" t="str">
        <f aca="false">IF(F532=0,"NON VALUTABILE",IF(OR(R532="ANOMALIA",S532="ANOMALIA"),"ANOMALIA","OK"))</f>
        <v>NON VALUTABILE</v>
      </c>
      <c r="U532" s="5" t="str">
        <f aca="false">IF(F532=0,"Scaricato ma non presente in questa fattura: puo venire da giacenza pregressa o da altro fornitore. Non conteggiato come anomalia.",IF(G532=0,"Acquistato e mai scaricato nel periodo. ","")&amp;IF(AND(G532&gt;0,H532&lt;&gt;0),"Quantita acquistata diversa da quantita scaricata. ","")&amp;IF(AND(G532&gt;0,P532&lt;=N532),"Almeno una vendita a prezzo pari o inferiore al costo di acquisto (confronta col. N con col. P). ",""))</f>
        <v>Scaricato ma non presente in questa fattura: puo venire da giacenza pregressa o da altro fornitore. Non conteggiato come anomalia.</v>
      </c>
      <c r="V532" s="5"/>
    </row>
    <row r="533" customFormat="false" ht="23.85" hidden="false" customHeight="false" outlineLevel="0" collapsed="false">
      <c r="A533" s="8" t="s">
        <v>1824</v>
      </c>
      <c r="B533" s="8"/>
      <c r="C533" s="8" t="s">
        <v>1825</v>
      </c>
      <c r="D533" s="5" t="s">
        <v>1826</v>
      </c>
      <c r="E533" s="8" t="s">
        <v>1677</v>
      </c>
      <c r="F533" s="9" t="n">
        <v>0</v>
      </c>
      <c r="G533" s="9" t="n">
        <v>1</v>
      </c>
      <c r="H533" s="9" t="n">
        <f aca="false">F533-G533</f>
        <v>-1</v>
      </c>
      <c r="I533" s="9" t="n">
        <f aca="false">MAX(H533,0)</f>
        <v>0</v>
      </c>
      <c r="J533" s="10" t="n">
        <v>0</v>
      </c>
      <c r="K533" s="10" t="n">
        <v>34.43</v>
      </c>
      <c r="L533" s="11" t="str">
        <f aca="false">IFERROR(J533/F533,"")</f>
        <v/>
      </c>
      <c r="M533" s="11"/>
      <c r="N533" s="11"/>
      <c r="O533" s="11" t="n">
        <f aca="false">IFERROR(K533/G533,"")</f>
        <v>34.43</v>
      </c>
      <c r="P533" s="11" t="n">
        <v>34.43</v>
      </c>
      <c r="Q533" s="11" t="n">
        <v>34.43</v>
      </c>
      <c r="R533" s="12" t="str">
        <f aca="false">IF(F533=0,"NON VALUTABILE",IF(H533=0,"OK","ANOMALIA"))</f>
        <v>NON VALUTABILE</v>
      </c>
      <c r="S533" s="12" t="str">
        <f aca="false">IF(OR(F533=0,G533=0),"NON VALUTABILE",IF(P533&lt;=N533,"ANOMALIA","OK"))</f>
        <v>NON VALUTABILE</v>
      </c>
      <c r="T533" s="12" t="str">
        <f aca="false">IF(F533=0,"NON VALUTABILE",IF(OR(R533="ANOMALIA",S533="ANOMALIA"),"ANOMALIA","OK"))</f>
        <v>NON VALUTABILE</v>
      </c>
      <c r="U533" s="5" t="str">
        <f aca="false">IF(F533=0,"Scaricato ma non presente in questa fattura: puo venire da giacenza pregressa o da altro fornitore. Non conteggiato come anomalia.",IF(G533=0,"Acquistato e mai scaricato nel periodo. ","")&amp;IF(AND(G533&gt;0,H533&lt;&gt;0),"Quantita acquistata diversa da quantita scaricata. ","")&amp;IF(AND(G533&gt;0,P533&lt;=N533),"Almeno una vendita a prezzo pari o inferiore al costo di acquisto (confronta col. N con col. P). ",""))</f>
        <v>Scaricato ma non presente in questa fattura: puo venire da giacenza pregressa o da altro fornitore. Non conteggiato come anomalia.</v>
      </c>
      <c r="V533" s="5"/>
    </row>
    <row r="534" customFormat="false" ht="23.85" hidden="false" customHeight="false" outlineLevel="0" collapsed="false">
      <c r="A534" s="8" t="s">
        <v>1827</v>
      </c>
      <c r="B534" s="8"/>
      <c r="C534" s="8" t="s">
        <v>1828</v>
      </c>
      <c r="D534" s="5" t="s">
        <v>1829</v>
      </c>
      <c r="E534" s="8" t="s">
        <v>1677</v>
      </c>
      <c r="F534" s="9" t="n">
        <v>0</v>
      </c>
      <c r="G534" s="9" t="n">
        <v>10</v>
      </c>
      <c r="H534" s="9" t="n">
        <f aca="false">F534-G534</f>
        <v>-10</v>
      </c>
      <c r="I534" s="9" t="n">
        <f aca="false">MAX(H534,0)</f>
        <v>0</v>
      </c>
      <c r="J534" s="10" t="n">
        <v>0</v>
      </c>
      <c r="K534" s="10" t="n">
        <v>98.4</v>
      </c>
      <c r="L534" s="11" t="str">
        <f aca="false">IFERROR(J534/F534,"")</f>
        <v/>
      </c>
      <c r="M534" s="11"/>
      <c r="N534" s="11"/>
      <c r="O534" s="11" t="n">
        <f aca="false">IFERROR(K534/G534,"")</f>
        <v>9.84</v>
      </c>
      <c r="P534" s="11" t="n">
        <v>8.2</v>
      </c>
      <c r="Q534" s="11" t="n">
        <v>11.48</v>
      </c>
      <c r="R534" s="12" t="str">
        <f aca="false">IF(F534=0,"NON VALUTABILE",IF(H534=0,"OK","ANOMALIA"))</f>
        <v>NON VALUTABILE</v>
      </c>
      <c r="S534" s="12" t="str">
        <f aca="false">IF(OR(F534=0,G534=0),"NON VALUTABILE",IF(P534&lt;=N534,"ANOMALIA","OK"))</f>
        <v>NON VALUTABILE</v>
      </c>
      <c r="T534" s="12" t="str">
        <f aca="false">IF(F534=0,"NON VALUTABILE",IF(OR(R534="ANOMALIA",S534="ANOMALIA"),"ANOMALIA","OK"))</f>
        <v>NON VALUTABILE</v>
      </c>
      <c r="U534" s="5" t="str">
        <f aca="false">IF(F534=0,"Scaricato ma non presente in questa fattura: puo venire da giacenza pregressa o da altro fornitore. Non conteggiato come anomalia.",IF(G534=0,"Acquistato e mai scaricato nel periodo. ","")&amp;IF(AND(G534&gt;0,H534&lt;&gt;0),"Quantita acquistata diversa da quantita scaricata. ","")&amp;IF(AND(G534&gt;0,P534&lt;=N534),"Almeno una vendita a prezzo pari o inferiore al costo di acquisto (confronta col. N con col. P). ",""))</f>
        <v>Scaricato ma non presente in questa fattura: puo venire da giacenza pregressa o da altro fornitore. Non conteggiato come anomalia.</v>
      </c>
      <c r="V534" s="5" t="s">
        <v>77</v>
      </c>
    </row>
    <row r="535" customFormat="false" ht="23.85" hidden="false" customHeight="false" outlineLevel="0" collapsed="false">
      <c r="A535" s="8" t="s">
        <v>1830</v>
      </c>
      <c r="B535" s="8"/>
      <c r="C535" s="8" t="s">
        <v>1831</v>
      </c>
      <c r="D535" s="5" t="s">
        <v>1832</v>
      </c>
      <c r="E535" s="8" t="s">
        <v>1677</v>
      </c>
      <c r="F535" s="9" t="n">
        <v>0</v>
      </c>
      <c r="G535" s="9" t="n">
        <v>1</v>
      </c>
      <c r="H535" s="9" t="n">
        <f aca="false">F535-G535</f>
        <v>-1</v>
      </c>
      <c r="I535" s="9" t="n">
        <f aca="false">MAX(H535,0)</f>
        <v>0</v>
      </c>
      <c r="J535" s="10" t="n">
        <v>0</v>
      </c>
      <c r="K535" s="10" t="n">
        <v>24.59</v>
      </c>
      <c r="L535" s="11" t="str">
        <f aca="false">IFERROR(J535/F535,"")</f>
        <v/>
      </c>
      <c r="M535" s="11"/>
      <c r="N535" s="11"/>
      <c r="O535" s="11" t="n">
        <f aca="false">IFERROR(K535/G535,"")</f>
        <v>24.59</v>
      </c>
      <c r="P535" s="11" t="n">
        <v>24.59</v>
      </c>
      <c r="Q535" s="11" t="n">
        <v>24.59</v>
      </c>
      <c r="R535" s="12" t="str">
        <f aca="false">IF(F535=0,"NON VALUTABILE",IF(H535=0,"OK","ANOMALIA"))</f>
        <v>NON VALUTABILE</v>
      </c>
      <c r="S535" s="12" t="str">
        <f aca="false">IF(OR(F535=0,G535=0),"NON VALUTABILE",IF(P535&lt;=N535,"ANOMALIA","OK"))</f>
        <v>NON VALUTABILE</v>
      </c>
      <c r="T535" s="12" t="str">
        <f aca="false">IF(F535=0,"NON VALUTABILE",IF(OR(R535="ANOMALIA",S535="ANOMALIA"),"ANOMALIA","OK"))</f>
        <v>NON VALUTABILE</v>
      </c>
      <c r="U535" s="5" t="str">
        <f aca="false">IF(F535=0,"Scaricato ma non presente in questa fattura: puo venire da giacenza pregressa o da altro fornitore. Non conteggiato come anomalia.",IF(G535=0,"Acquistato e mai scaricato nel periodo. ","")&amp;IF(AND(G535&gt;0,H535&lt;&gt;0),"Quantita acquistata diversa da quantita scaricata. ","")&amp;IF(AND(G535&gt;0,P535&lt;=N535),"Almeno una vendita a prezzo pari o inferiore al costo di acquisto (confronta col. N con col. P). ",""))</f>
        <v>Scaricato ma non presente in questa fattura: puo venire da giacenza pregressa o da altro fornitore. Non conteggiato come anomalia.</v>
      </c>
      <c r="V535" s="5"/>
    </row>
    <row r="536" customFormat="false" ht="23.85" hidden="false" customHeight="false" outlineLevel="0" collapsed="false">
      <c r="A536" s="8" t="s">
        <v>1833</v>
      </c>
      <c r="B536" s="8"/>
      <c r="C536" s="8" t="s">
        <v>1834</v>
      </c>
      <c r="D536" s="5" t="s">
        <v>1835</v>
      </c>
      <c r="E536" s="8" t="s">
        <v>1677</v>
      </c>
      <c r="F536" s="9" t="n">
        <v>0</v>
      </c>
      <c r="G536" s="9" t="n">
        <v>2</v>
      </c>
      <c r="H536" s="9" t="n">
        <f aca="false">F536-G536</f>
        <v>-2</v>
      </c>
      <c r="I536" s="9" t="n">
        <f aca="false">MAX(H536,0)</f>
        <v>0</v>
      </c>
      <c r="J536" s="10" t="n">
        <v>0</v>
      </c>
      <c r="K536" s="10" t="n">
        <v>29.5</v>
      </c>
      <c r="L536" s="11" t="str">
        <f aca="false">IFERROR(J536/F536,"")</f>
        <v/>
      </c>
      <c r="M536" s="11"/>
      <c r="N536" s="11"/>
      <c r="O536" s="11" t="n">
        <f aca="false">IFERROR(K536/G536,"")</f>
        <v>14.75</v>
      </c>
      <c r="P536" s="11" t="n">
        <v>14.75</v>
      </c>
      <c r="Q536" s="11" t="n">
        <v>14.75</v>
      </c>
      <c r="R536" s="12" t="str">
        <f aca="false">IF(F536=0,"NON VALUTABILE",IF(H536=0,"OK","ANOMALIA"))</f>
        <v>NON VALUTABILE</v>
      </c>
      <c r="S536" s="12" t="str">
        <f aca="false">IF(OR(F536=0,G536=0),"NON VALUTABILE",IF(P536&lt;=N536,"ANOMALIA","OK"))</f>
        <v>NON VALUTABILE</v>
      </c>
      <c r="T536" s="12" t="str">
        <f aca="false">IF(F536=0,"NON VALUTABILE",IF(OR(R536="ANOMALIA",S536="ANOMALIA"),"ANOMALIA","OK"))</f>
        <v>NON VALUTABILE</v>
      </c>
      <c r="U536" s="5" t="str">
        <f aca="false">IF(F536=0,"Scaricato ma non presente in questa fattura: puo venire da giacenza pregressa o da altro fornitore. Non conteggiato come anomalia.",IF(G536=0,"Acquistato e mai scaricato nel periodo. ","")&amp;IF(AND(G536&gt;0,H536&lt;&gt;0),"Quantita acquistata diversa da quantita scaricata. ","")&amp;IF(AND(G536&gt;0,P536&lt;=N536),"Almeno una vendita a prezzo pari o inferiore al costo di acquisto (confronta col. N con col. P). ",""))</f>
        <v>Scaricato ma non presente in questa fattura: puo venire da giacenza pregressa o da altro fornitore. Non conteggiato come anomalia.</v>
      </c>
      <c r="V536" s="5"/>
    </row>
    <row r="537" customFormat="false" ht="23.85" hidden="false" customHeight="false" outlineLevel="0" collapsed="false">
      <c r="A537" s="8" t="s">
        <v>1836</v>
      </c>
      <c r="B537" s="8"/>
      <c r="C537" s="8" t="s">
        <v>1837</v>
      </c>
      <c r="D537" s="5" t="s">
        <v>1838</v>
      </c>
      <c r="E537" s="8" t="s">
        <v>1677</v>
      </c>
      <c r="F537" s="9" t="n">
        <v>0</v>
      </c>
      <c r="G537" s="9" t="n">
        <v>1</v>
      </c>
      <c r="H537" s="9" t="n">
        <f aca="false">F537-G537</f>
        <v>-1</v>
      </c>
      <c r="I537" s="9" t="n">
        <f aca="false">MAX(H537,0)</f>
        <v>0</v>
      </c>
      <c r="J537" s="10" t="n">
        <v>0</v>
      </c>
      <c r="K537" s="10" t="n">
        <v>114.75</v>
      </c>
      <c r="L537" s="11" t="str">
        <f aca="false">IFERROR(J537/F537,"")</f>
        <v/>
      </c>
      <c r="M537" s="11"/>
      <c r="N537" s="11"/>
      <c r="O537" s="11" t="n">
        <f aca="false">IFERROR(K537/G537,"")</f>
        <v>114.75</v>
      </c>
      <c r="P537" s="11" t="n">
        <v>114.75</v>
      </c>
      <c r="Q537" s="11" t="n">
        <v>114.75</v>
      </c>
      <c r="R537" s="12" t="str">
        <f aca="false">IF(F537=0,"NON VALUTABILE",IF(H537=0,"OK","ANOMALIA"))</f>
        <v>NON VALUTABILE</v>
      </c>
      <c r="S537" s="12" t="str">
        <f aca="false">IF(OR(F537=0,G537=0),"NON VALUTABILE",IF(P537&lt;=N537,"ANOMALIA","OK"))</f>
        <v>NON VALUTABILE</v>
      </c>
      <c r="T537" s="12" t="str">
        <f aca="false">IF(F537=0,"NON VALUTABILE",IF(OR(R537="ANOMALIA",S537="ANOMALIA"),"ANOMALIA","OK"))</f>
        <v>NON VALUTABILE</v>
      </c>
      <c r="U537" s="5" t="str">
        <f aca="false">IF(F537=0,"Scaricato ma non presente in questa fattura: puo venire da giacenza pregressa o da altro fornitore. Non conteggiato come anomalia.",IF(G537=0,"Acquistato e mai scaricato nel periodo. ","")&amp;IF(AND(G537&gt;0,H537&lt;&gt;0),"Quantita acquistata diversa da quantita scaricata. ","")&amp;IF(AND(G537&gt;0,P537&lt;=N537),"Almeno una vendita a prezzo pari o inferiore al costo di acquisto (confronta col. N con col. P). ",""))</f>
        <v>Scaricato ma non presente in questa fattura: puo venire da giacenza pregressa o da altro fornitore. Non conteggiato come anomalia.</v>
      </c>
      <c r="V537" s="5"/>
    </row>
    <row r="538" customFormat="false" ht="23.85" hidden="false" customHeight="false" outlineLevel="0" collapsed="false">
      <c r="A538" s="8" t="s">
        <v>1839</v>
      </c>
      <c r="B538" s="8"/>
      <c r="C538" s="8" t="s">
        <v>1840</v>
      </c>
      <c r="D538" s="5" t="s">
        <v>1841</v>
      </c>
      <c r="E538" s="8" t="s">
        <v>1677</v>
      </c>
      <c r="F538" s="9" t="n">
        <v>0</v>
      </c>
      <c r="G538" s="9" t="n">
        <v>7</v>
      </c>
      <c r="H538" s="9" t="n">
        <f aca="false">F538-G538</f>
        <v>-7</v>
      </c>
      <c r="I538" s="9" t="n">
        <f aca="false">MAX(H538,0)</f>
        <v>0</v>
      </c>
      <c r="J538" s="10" t="n">
        <v>0</v>
      </c>
      <c r="K538" s="10" t="n">
        <v>45.95</v>
      </c>
      <c r="L538" s="11" t="str">
        <f aca="false">IFERROR(J538/F538,"")</f>
        <v/>
      </c>
      <c r="M538" s="11"/>
      <c r="N538" s="11"/>
      <c r="O538" s="11" t="n">
        <f aca="false">IFERROR(K538/G538,"")</f>
        <v>6.56428571428572</v>
      </c>
      <c r="P538" s="11" t="n">
        <v>5.91</v>
      </c>
      <c r="Q538" s="11" t="n">
        <v>8.2</v>
      </c>
      <c r="R538" s="12" t="str">
        <f aca="false">IF(F538=0,"NON VALUTABILE",IF(H538=0,"OK","ANOMALIA"))</f>
        <v>NON VALUTABILE</v>
      </c>
      <c r="S538" s="12" t="str">
        <f aca="false">IF(OR(F538=0,G538=0),"NON VALUTABILE",IF(P538&lt;=N538,"ANOMALIA","OK"))</f>
        <v>NON VALUTABILE</v>
      </c>
      <c r="T538" s="12" t="str">
        <f aca="false">IF(F538=0,"NON VALUTABILE",IF(OR(R538="ANOMALIA",S538="ANOMALIA"),"ANOMALIA","OK"))</f>
        <v>NON VALUTABILE</v>
      </c>
      <c r="U538" s="5" t="str">
        <f aca="false">IF(F538=0,"Scaricato ma non presente in questa fattura: puo venire da giacenza pregressa o da altro fornitore. Non conteggiato come anomalia.",IF(G538=0,"Acquistato e mai scaricato nel periodo. ","")&amp;IF(AND(G538&gt;0,H538&lt;&gt;0),"Quantita acquistata diversa da quantita scaricata. ","")&amp;IF(AND(G538&gt;0,P538&lt;=N538),"Almeno una vendita a prezzo pari o inferiore al costo di acquisto (confronta col. N con col. P). ",""))</f>
        <v>Scaricato ma non presente in questa fattura: puo venire da giacenza pregressa o da altro fornitore. Non conteggiato come anomalia.</v>
      </c>
      <c r="V538" s="5" t="s">
        <v>77</v>
      </c>
    </row>
    <row r="539" customFormat="false" ht="23.85" hidden="false" customHeight="false" outlineLevel="0" collapsed="false">
      <c r="A539" s="8" t="s">
        <v>1842</v>
      </c>
      <c r="B539" s="8"/>
      <c r="C539" s="8" t="s">
        <v>1843</v>
      </c>
      <c r="D539" s="5" t="s">
        <v>1844</v>
      </c>
      <c r="E539" s="8" t="s">
        <v>1677</v>
      </c>
      <c r="F539" s="9" t="n">
        <v>0</v>
      </c>
      <c r="G539" s="9" t="n">
        <v>6</v>
      </c>
      <c r="H539" s="9" t="n">
        <f aca="false">F539-G539</f>
        <v>-6</v>
      </c>
      <c r="I539" s="9" t="n">
        <f aca="false">MAX(H539,0)</f>
        <v>0</v>
      </c>
      <c r="J539" s="10" t="n">
        <v>0</v>
      </c>
      <c r="K539" s="10" t="n">
        <v>20.5</v>
      </c>
      <c r="L539" s="11" t="str">
        <f aca="false">IFERROR(J539/F539,"")</f>
        <v/>
      </c>
      <c r="M539" s="11"/>
      <c r="N539" s="11"/>
      <c r="O539" s="11" t="n">
        <f aca="false">IFERROR(K539/G539,"")</f>
        <v>3.41666666666667</v>
      </c>
      <c r="P539" s="11" t="n">
        <v>3.28</v>
      </c>
      <c r="Q539" s="11" t="n">
        <v>4.1</v>
      </c>
      <c r="R539" s="12" t="str">
        <f aca="false">IF(F539=0,"NON VALUTABILE",IF(H539=0,"OK","ANOMALIA"))</f>
        <v>NON VALUTABILE</v>
      </c>
      <c r="S539" s="12" t="str">
        <f aca="false">IF(OR(F539=0,G539=0),"NON VALUTABILE",IF(P539&lt;=N539,"ANOMALIA","OK"))</f>
        <v>NON VALUTABILE</v>
      </c>
      <c r="T539" s="12" t="str">
        <f aca="false">IF(F539=0,"NON VALUTABILE",IF(OR(R539="ANOMALIA",S539="ANOMALIA"),"ANOMALIA","OK"))</f>
        <v>NON VALUTABILE</v>
      </c>
      <c r="U539" s="5" t="str">
        <f aca="false">IF(F539=0,"Scaricato ma non presente in questa fattura: puo venire da giacenza pregressa o da altro fornitore. Non conteggiato come anomalia.",IF(G539=0,"Acquistato e mai scaricato nel periodo. ","")&amp;IF(AND(G539&gt;0,H539&lt;&gt;0),"Quantita acquistata diversa da quantita scaricata. ","")&amp;IF(AND(G539&gt;0,P539&lt;=N539),"Almeno una vendita a prezzo pari o inferiore al costo di acquisto (confronta col. N con col. P). ",""))</f>
        <v>Scaricato ma non presente in questa fattura: puo venire da giacenza pregressa o da altro fornitore. Non conteggiato come anomalia.</v>
      </c>
      <c r="V539" s="5" t="s">
        <v>77</v>
      </c>
    </row>
    <row r="540" customFormat="false" ht="23.85" hidden="false" customHeight="false" outlineLevel="0" collapsed="false">
      <c r="A540" s="8" t="s">
        <v>1845</v>
      </c>
      <c r="B540" s="8"/>
      <c r="C540" s="8" t="s">
        <v>1846</v>
      </c>
      <c r="D540" s="5" t="s">
        <v>1847</v>
      </c>
      <c r="E540" s="8" t="s">
        <v>1677</v>
      </c>
      <c r="F540" s="9" t="n">
        <v>0</v>
      </c>
      <c r="G540" s="9" t="n">
        <v>2</v>
      </c>
      <c r="H540" s="9" t="n">
        <f aca="false">F540-G540</f>
        <v>-2</v>
      </c>
      <c r="I540" s="9" t="n">
        <f aca="false">MAX(H540,0)</f>
        <v>0</v>
      </c>
      <c r="J540" s="10" t="n">
        <v>0</v>
      </c>
      <c r="K540" s="10" t="n">
        <v>29.51</v>
      </c>
      <c r="L540" s="11" t="str">
        <f aca="false">IFERROR(J540/F540,"")</f>
        <v/>
      </c>
      <c r="M540" s="11"/>
      <c r="N540" s="11"/>
      <c r="O540" s="11" t="n">
        <f aca="false">IFERROR(K540/G540,"")</f>
        <v>14.755</v>
      </c>
      <c r="P540" s="11" t="n">
        <v>9.84</v>
      </c>
      <c r="Q540" s="11" t="n">
        <v>19.67</v>
      </c>
      <c r="R540" s="12" t="str">
        <f aca="false">IF(F540=0,"NON VALUTABILE",IF(H540=0,"OK","ANOMALIA"))</f>
        <v>NON VALUTABILE</v>
      </c>
      <c r="S540" s="12" t="str">
        <f aca="false">IF(OR(F540=0,G540=0),"NON VALUTABILE",IF(P540&lt;=N540,"ANOMALIA","OK"))</f>
        <v>NON VALUTABILE</v>
      </c>
      <c r="T540" s="12" t="str">
        <f aca="false">IF(F540=0,"NON VALUTABILE",IF(OR(R540="ANOMALIA",S540="ANOMALIA"),"ANOMALIA","OK"))</f>
        <v>NON VALUTABILE</v>
      </c>
      <c r="U540" s="5" t="str">
        <f aca="false">IF(F540=0,"Scaricato ma non presente in questa fattura: puo venire da giacenza pregressa o da altro fornitore. Non conteggiato come anomalia.",IF(G540=0,"Acquistato e mai scaricato nel periodo. ","")&amp;IF(AND(G540&gt;0,H540&lt;&gt;0),"Quantita acquistata diversa da quantita scaricata. ","")&amp;IF(AND(G540&gt;0,P540&lt;=N540),"Almeno una vendita a prezzo pari o inferiore al costo di acquisto (confronta col. N con col. P). ",""))</f>
        <v>Scaricato ma non presente in questa fattura: puo venire da giacenza pregressa o da altro fornitore. Non conteggiato come anomalia.</v>
      </c>
      <c r="V540" s="5" t="s">
        <v>77</v>
      </c>
    </row>
    <row r="541" customFormat="false" ht="23.85" hidden="false" customHeight="false" outlineLevel="0" collapsed="false">
      <c r="A541" s="8" t="s">
        <v>1848</v>
      </c>
      <c r="B541" s="8"/>
      <c r="C541" s="8" t="s">
        <v>1849</v>
      </c>
      <c r="D541" s="5" t="s">
        <v>1850</v>
      </c>
      <c r="E541" s="8" t="s">
        <v>1677</v>
      </c>
      <c r="F541" s="9" t="n">
        <v>0</v>
      </c>
      <c r="G541" s="9" t="n">
        <v>5</v>
      </c>
      <c r="H541" s="9" t="n">
        <f aca="false">F541-G541</f>
        <v>-5</v>
      </c>
      <c r="I541" s="9" t="n">
        <f aca="false">MAX(H541,0)</f>
        <v>0</v>
      </c>
      <c r="J541" s="10" t="n">
        <v>0</v>
      </c>
      <c r="K541" s="10" t="n">
        <v>65.59</v>
      </c>
      <c r="L541" s="11" t="str">
        <f aca="false">IFERROR(J541/F541,"")</f>
        <v/>
      </c>
      <c r="M541" s="11"/>
      <c r="N541" s="11"/>
      <c r="O541" s="11" t="n">
        <f aca="false">IFERROR(K541/G541,"")</f>
        <v>13.118</v>
      </c>
      <c r="P541" s="11" t="n">
        <v>8.2</v>
      </c>
      <c r="Q541" s="11" t="n">
        <v>32.79</v>
      </c>
      <c r="R541" s="12" t="str">
        <f aca="false">IF(F541=0,"NON VALUTABILE",IF(H541=0,"OK","ANOMALIA"))</f>
        <v>NON VALUTABILE</v>
      </c>
      <c r="S541" s="12" t="str">
        <f aca="false">IF(OR(F541=0,G541=0),"NON VALUTABILE",IF(P541&lt;=N541,"ANOMALIA","OK"))</f>
        <v>NON VALUTABILE</v>
      </c>
      <c r="T541" s="12" t="str">
        <f aca="false">IF(F541=0,"NON VALUTABILE",IF(OR(R541="ANOMALIA",S541="ANOMALIA"),"ANOMALIA","OK"))</f>
        <v>NON VALUTABILE</v>
      </c>
      <c r="U541" s="5" t="str">
        <f aca="false">IF(F541=0,"Scaricato ma non presente in questa fattura: puo venire da giacenza pregressa o da altro fornitore. Non conteggiato come anomalia.",IF(G541=0,"Acquistato e mai scaricato nel periodo. ","")&amp;IF(AND(G541&gt;0,H541&lt;&gt;0),"Quantita acquistata diversa da quantita scaricata. ","")&amp;IF(AND(G541&gt;0,P541&lt;=N541),"Almeno una vendita a prezzo pari o inferiore al costo di acquisto (confronta col. N con col. P). ",""))</f>
        <v>Scaricato ma non presente in questa fattura: puo venire da giacenza pregressa o da altro fornitore. Non conteggiato come anomalia.</v>
      </c>
      <c r="V541" s="5" t="s">
        <v>77</v>
      </c>
    </row>
    <row r="542" customFormat="false" ht="23.85" hidden="false" customHeight="false" outlineLevel="0" collapsed="false">
      <c r="A542" s="8" t="s">
        <v>1851</v>
      </c>
      <c r="B542" s="8"/>
      <c r="C542" s="8" t="s">
        <v>1852</v>
      </c>
      <c r="D542" s="5" t="s">
        <v>1853</v>
      </c>
      <c r="E542" s="8" t="s">
        <v>1677</v>
      </c>
      <c r="F542" s="9" t="n">
        <v>0</v>
      </c>
      <c r="G542" s="9" t="n">
        <v>2</v>
      </c>
      <c r="H542" s="9" t="n">
        <f aca="false">F542-G542</f>
        <v>-2</v>
      </c>
      <c r="I542" s="9" t="n">
        <f aca="false">MAX(H542,0)</f>
        <v>0</v>
      </c>
      <c r="J542" s="10" t="n">
        <v>0</v>
      </c>
      <c r="K542" s="10" t="n">
        <v>14.76</v>
      </c>
      <c r="L542" s="11" t="str">
        <f aca="false">IFERROR(J542/F542,"")</f>
        <v/>
      </c>
      <c r="M542" s="11"/>
      <c r="N542" s="11"/>
      <c r="O542" s="11" t="n">
        <f aca="false">IFERROR(K542/G542,"")</f>
        <v>7.38</v>
      </c>
      <c r="P542" s="11" t="n">
        <v>7.38</v>
      </c>
      <c r="Q542" s="11" t="n">
        <v>7.38</v>
      </c>
      <c r="R542" s="12" t="str">
        <f aca="false">IF(F542=0,"NON VALUTABILE",IF(H542=0,"OK","ANOMALIA"))</f>
        <v>NON VALUTABILE</v>
      </c>
      <c r="S542" s="12" t="str">
        <f aca="false">IF(OR(F542=0,G542=0),"NON VALUTABILE",IF(P542&lt;=N542,"ANOMALIA","OK"))</f>
        <v>NON VALUTABILE</v>
      </c>
      <c r="T542" s="12" t="str">
        <f aca="false">IF(F542=0,"NON VALUTABILE",IF(OR(R542="ANOMALIA",S542="ANOMALIA"),"ANOMALIA","OK"))</f>
        <v>NON VALUTABILE</v>
      </c>
      <c r="U542" s="5" t="str">
        <f aca="false">IF(F542=0,"Scaricato ma non presente in questa fattura: puo venire da giacenza pregressa o da altro fornitore. Non conteggiato come anomalia.",IF(G542=0,"Acquistato e mai scaricato nel periodo. ","")&amp;IF(AND(G542&gt;0,H542&lt;&gt;0),"Quantita acquistata diversa da quantita scaricata. ","")&amp;IF(AND(G542&gt;0,P542&lt;=N542),"Almeno una vendita a prezzo pari o inferiore al costo di acquisto (confronta col. N con col. P). ",""))</f>
        <v>Scaricato ma non presente in questa fattura: puo venire da giacenza pregressa o da altro fornitore. Non conteggiato come anomalia.</v>
      </c>
      <c r="V542" s="5"/>
    </row>
    <row r="543" customFormat="false" ht="23.85" hidden="false" customHeight="false" outlineLevel="0" collapsed="false">
      <c r="A543" s="8" t="s">
        <v>1854</v>
      </c>
      <c r="B543" s="8"/>
      <c r="C543" s="8" t="s">
        <v>1855</v>
      </c>
      <c r="D543" s="5" t="s">
        <v>1856</v>
      </c>
      <c r="E543" s="8" t="s">
        <v>1677</v>
      </c>
      <c r="F543" s="9" t="n">
        <v>0</v>
      </c>
      <c r="G543" s="9" t="n">
        <v>1</v>
      </c>
      <c r="H543" s="9" t="n">
        <f aca="false">F543-G543</f>
        <v>-1</v>
      </c>
      <c r="I543" s="9" t="n">
        <f aca="false">MAX(H543,0)</f>
        <v>0</v>
      </c>
      <c r="J543" s="10" t="n">
        <v>0</v>
      </c>
      <c r="K543" s="10" t="n">
        <v>8.2</v>
      </c>
      <c r="L543" s="11" t="str">
        <f aca="false">IFERROR(J543/F543,"")</f>
        <v/>
      </c>
      <c r="M543" s="11"/>
      <c r="N543" s="11"/>
      <c r="O543" s="11" t="n">
        <f aca="false">IFERROR(K543/G543,"")</f>
        <v>8.2</v>
      </c>
      <c r="P543" s="11" t="n">
        <v>8.2</v>
      </c>
      <c r="Q543" s="11" t="n">
        <v>8.2</v>
      </c>
      <c r="R543" s="12" t="str">
        <f aca="false">IF(F543=0,"NON VALUTABILE",IF(H543=0,"OK","ANOMALIA"))</f>
        <v>NON VALUTABILE</v>
      </c>
      <c r="S543" s="12" t="str">
        <f aca="false">IF(OR(F543=0,G543=0),"NON VALUTABILE",IF(P543&lt;=N543,"ANOMALIA","OK"))</f>
        <v>NON VALUTABILE</v>
      </c>
      <c r="T543" s="12" t="str">
        <f aca="false">IF(F543=0,"NON VALUTABILE",IF(OR(R543="ANOMALIA",S543="ANOMALIA"),"ANOMALIA","OK"))</f>
        <v>NON VALUTABILE</v>
      </c>
      <c r="U543" s="5" t="str">
        <f aca="false">IF(F543=0,"Scaricato ma non presente in questa fattura: puo venire da giacenza pregressa o da altro fornitore. Non conteggiato come anomalia.",IF(G543=0,"Acquistato e mai scaricato nel periodo. ","")&amp;IF(AND(G543&gt;0,H543&lt;&gt;0),"Quantita acquistata diversa da quantita scaricata. ","")&amp;IF(AND(G543&gt;0,P543&lt;=N543),"Almeno una vendita a prezzo pari o inferiore al costo di acquisto (confronta col. N con col. P). ",""))</f>
        <v>Scaricato ma non presente in questa fattura: puo venire da giacenza pregressa o da altro fornitore. Non conteggiato come anomalia.</v>
      </c>
      <c r="V543" s="5"/>
    </row>
    <row r="544" customFormat="false" ht="23.85" hidden="false" customHeight="false" outlineLevel="0" collapsed="false">
      <c r="A544" s="8" t="s">
        <v>1857</v>
      </c>
      <c r="B544" s="8"/>
      <c r="C544" s="8" t="s">
        <v>1858</v>
      </c>
      <c r="D544" s="5" t="s">
        <v>1859</v>
      </c>
      <c r="E544" s="8" t="s">
        <v>1677</v>
      </c>
      <c r="F544" s="9" t="n">
        <v>0</v>
      </c>
      <c r="G544" s="9" t="n">
        <v>1</v>
      </c>
      <c r="H544" s="9" t="n">
        <f aca="false">F544-G544</f>
        <v>-1</v>
      </c>
      <c r="I544" s="9" t="n">
        <f aca="false">MAX(H544,0)</f>
        <v>0</v>
      </c>
      <c r="J544" s="10" t="n">
        <v>0</v>
      </c>
      <c r="K544" s="10" t="n">
        <v>28.69</v>
      </c>
      <c r="L544" s="11" t="str">
        <f aca="false">IFERROR(J544/F544,"")</f>
        <v/>
      </c>
      <c r="M544" s="11"/>
      <c r="N544" s="11"/>
      <c r="O544" s="11" t="n">
        <f aca="false">IFERROR(K544/G544,"")</f>
        <v>28.69</v>
      </c>
      <c r="P544" s="11" t="n">
        <v>28.69</v>
      </c>
      <c r="Q544" s="11" t="n">
        <v>28.69</v>
      </c>
      <c r="R544" s="12" t="str">
        <f aca="false">IF(F544=0,"NON VALUTABILE",IF(H544=0,"OK","ANOMALIA"))</f>
        <v>NON VALUTABILE</v>
      </c>
      <c r="S544" s="12" t="str">
        <f aca="false">IF(OR(F544=0,G544=0),"NON VALUTABILE",IF(P544&lt;=N544,"ANOMALIA","OK"))</f>
        <v>NON VALUTABILE</v>
      </c>
      <c r="T544" s="12" t="str">
        <f aca="false">IF(F544=0,"NON VALUTABILE",IF(OR(R544="ANOMALIA",S544="ANOMALIA"),"ANOMALIA","OK"))</f>
        <v>NON VALUTABILE</v>
      </c>
      <c r="U544" s="5" t="str">
        <f aca="false">IF(F544=0,"Scaricato ma non presente in questa fattura: puo venire da giacenza pregressa o da altro fornitore. Non conteggiato come anomalia.",IF(G544=0,"Acquistato e mai scaricato nel periodo. ","")&amp;IF(AND(G544&gt;0,H544&lt;&gt;0),"Quantita acquistata diversa da quantita scaricata. ","")&amp;IF(AND(G544&gt;0,P544&lt;=N544),"Almeno una vendita a prezzo pari o inferiore al costo di acquisto (confronta col. N con col. P). ",""))</f>
        <v>Scaricato ma non presente in questa fattura: puo venire da giacenza pregressa o da altro fornitore. Non conteggiato come anomalia.</v>
      </c>
      <c r="V544" s="5"/>
    </row>
    <row r="545" customFormat="false" ht="23.85" hidden="false" customHeight="false" outlineLevel="0" collapsed="false">
      <c r="A545" s="8" t="s">
        <v>1860</v>
      </c>
      <c r="B545" s="8"/>
      <c r="C545" s="8" t="s">
        <v>1861</v>
      </c>
      <c r="D545" s="5" t="s">
        <v>1862</v>
      </c>
      <c r="E545" s="8" t="s">
        <v>1677</v>
      </c>
      <c r="F545" s="9" t="n">
        <v>0</v>
      </c>
      <c r="G545" s="9" t="n">
        <v>10</v>
      </c>
      <c r="H545" s="9" t="n">
        <f aca="false">F545-G545</f>
        <v>-10</v>
      </c>
      <c r="I545" s="9" t="n">
        <f aca="false">MAX(H545,0)</f>
        <v>0</v>
      </c>
      <c r="J545" s="10" t="n">
        <v>0</v>
      </c>
      <c r="K545" s="10" t="n">
        <v>94.3</v>
      </c>
      <c r="L545" s="11" t="str">
        <f aca="false">IFERROR(J545/F545,"")</f>
        <v/>
      </c>
      <c r="M545" s="11"/>
      <c r="N545" s="11"/>
      <c r="O545" s="11" t="n">
        <f aca="false">IFERROR(K545/G545,"")</f>
        <v>9.43</v>
      </c>
      <c r="P545" s="11" t="n">
        <v>8.61</v>
      </c>
      <c r="Q545" s="11" t="n">
        <v>10.66</v>
      </c>
      <c r="R545" s="12" t="str">
        <f aca="false">IF(F545=0,"NON VALUTABILE",IF(H545=0,"OK","ANOMALIA"))</f>
        <v>NON VALUTABILE</v>
      </c>
      <c r="S545" s="12" t="str">
        <f aca="false">IF(OR(F545=0,G545=0),"NON VALUTABILE",IF(P545&lt;=N545,"ANOMALIA","OK"))</f>
        <v>NON VALUTABILE</v>
      </c>
      <c r="T545" s="12" t="str">
        <f aca="false">IF(F545=0,"NON VALUTABILE",IF(OR(R545="ANOMALIA",S545="ANOMALIA"),"ANOMALIA","OK"))</f>
        <v>NON VALUTABILE</v>
      </c>
      <c r="U545" s="5" t="str">
        <f aca="false">IF(F545=0,"Scaricato ma non presente in questa fattura: puo venire da giacenza pregressa o da altro fornitore. Non conteggiato come anomalia.",IF(G545=0,"Acquistato e mai scaricato nel periodo. ","")&amp;IF(AND(G545&gt;0,H545&lt;&gt;0),"Quantita acquistata diversa da quantita scaricata. ","")&amp;IF(AND(G545&gt;0,P545&lt;=N545),"Almeno una vendita a prezzo pari o inferiore al costo di acquisto (confronta col. N con col. P). ",""))</f>
        <v>Scaricato ma non presente in questa fattura: puo venire da giacenza pregressa o da altro fornitore. Non conteggiato come anomalia.</v>
      </c>
      <c r="V545" s="5" t="s">
        <v>77</v>
      </c>
    </row>
    <row r="546" customFormat="false" ht="23.85" hidden="false" customHeight="false" outlineLevel="0" collapsed="false">
      <c r="A546" s="8" t="s">
        <v>1863</v>
      </c>
      <c r="B546" s="8"/>
      <c r="C546" s="8" t="s">
        <v>1864</v>
      </c>
      <c r="D546" s="5" t="s">
        <v>1865</v>
      </c>
      <c r="E546" s="8" t="s">
        <v>1677</v>
      </c>
      <c r="F546" s="9" t="n">
        <v>0</v>
      </c>
      <c r="G546" s="9" t="n">
        <v>4</v>
      </c>
      <c r="H546" s="9" t="n">
        <f aca="false">F546-G546</f>
        <v>-4</v>
      </c>
      <c r="I546" s="9" t="n">
        <f aca="false">MAX(H546,0)</f>
        <v>0</v>
      </c>
      <c r="J546" s="10" t="n">
        <v>0</v>
      </c>
      <c r="K546" s="10" t="n">
        <v>53.28</v>
      </c>
      <c r="L546" s="11" t="str">
        <f aca="false">IFERROR(J546/F546,"")</f>
        <v/>
      </c>
      <c r="M546" s="11"/>
      <c r="N546" s="11"/>
      <c r="O546" s="11" t="n">
        <f aca="false">IFERROR(K546/G546,"")</f>
        <v>13.32</v>
      </c>
      <c r="P546" s="11" t="n">
        <v>13.32</v>
      </c>
      <c r="Q546" s="11" t="n">
        <v>13.32</v>
      </c>
      <c r="R546" s="12" t="str">
        <f aca="false">IF(F546=0,"NON VALUTABILE",IF(H546=0,"OK","ANOMALIA"))</f>
        <v>NON VALUTABILE</v>
      </c>
      <c r="S546" s="12" t="str">
        <f aca="false">IF(OR(F546=0,G546=0),"NON VALUTABILE",IF(P546&lt;=N546,"ANOMALIA","OK"))</f>
        <v>NON VALUTABILE</v>
      </c>
      <c r="T546" s="12" t="str">
        <f aca="false">IF(F546=0,"NON VALUTABILE",IF(OR(R546="ANOMALIA",S546="ANOMALIA"),"ANOMALIA","OK"))</f>
        <v>NON VALUTABILE</v>
      </c>
      <c r="U546" s="5" t="str">
        <f aca="false">IF(F546=0,"Scaricato ma non presente in questa fattura: puo venire da giacenza pregressa o da altro fornitore. Non conteggiato come anomalia.",IF(G546=0,"Acquistato e mai scaricato nel periodo. ","")&amp;IF(AND(G546&gt;0,H546&lt;&gt;0),"Quantita acquistata diversa da quantita scaricata. ","")&amp;IF(AND(G546&gt;0,P546&lt;=N546),"Almeno una vendita a prezzo pari o inferiore al costo di acquisto (confronta col. N con col. P). ",""))</f>
        <v>Scaricato ma non presente in questa fattura: puo venire da giacenza pregressa o da altro fornitore. Non conteggiato come anomalia.</v>
      </c>
      <c r="V546" s="5"/>
    </row>
    <row r="547" customFormat="false" ht="23.85" hidden="false" customHeight="false" outlineLevel="0" collapsed="false">
      <c r="A547" s="8" t="s">
        <v>1866</v>
      </c>
      <c r="B547" s="8"/>
      <c r="C547" s="8" t="s">
        <v>1867</v>
      </c>
      <c r="D547" s="5" t="s">
        <v>1868</v>
      </c>
      <c r="E547" s="8" t="s">
        <v>1677</v>
      </c>
      <c r="F547" s="9" t="n">
        <v>0</v>
      </c>
      <c r="G547" s="9" t="n">
        <v>2</v>
      </c>
      <c r="H547" s="9" t="n">
        <f aca="false">F547-G547</f>
        <v>-2</v>
      </c>
      <c r="I547" s="9" t="n">
        <f aca="false">MAX(H547,0)</f>
        <v>0</v>
      </c>
      <c r="J547" s="10" t="n">
        <v>0</v>
      </c>
      <c r="K547" s="10" t="n">
        <v>28.69</v>
      </c>
      <c r="L547" s="11" t="str">
        <f aca="false">IFERROR(J547/F547,"")</f>
        <v/>
      </c>
      <c r="M547" s="11"/>
      <c r="N547" s="11"/>
      <c r="O547" s="11" t="n">
        <f aca="false">IFERROR(K547/G547,"")</f>
        <v>14.345</v>
      </c>
      <c r="P547" s="11" t="n">
        <v>12.3</v>
      </c>
      <c r="Q547" s="11" t="n">
        <v>16.39</v>
      </c>
      <c r="R547" s="12" t="str">
        <f aca="false">IF(F547=0,"NON VALUTABILE",IF(H547=0,"OK","ANOMALIA"))</f>
        <v>NON VALUTABILE</v>
      </c>
      <c r="S547" s="12" t="str">
        <f aca="false">IF(OR(F547=0,G547=0),"NON VALUTABILE",IF(P547&lt;=N547,"ANOMALIA","OK"))</f>
        <v>NON VALUTABILE</v>
      </c>
      <c r="T547" s="12" t="str">
        <f aca="false">IF(F547=0,"NON VALUTABILE",IF(OR(R547="ANOMALIA",S547="ANOMALIA"),"ANOMALIA","OK"))</f>
        <v>NON VALUTABILE</v>
      </c>
      <c r="U547" s="5" t="str">
        <f aca="false">IF(F547=0,"Scaricato ma non presente in questa fattura: puo venire da giacenza pregressa o da altro fornitore. Non conteggiato come anomalia.",IF(G547=0,"Acquistato e mai scaricato nel periodo. ","")&amp;IF(AND(G547&gt;0,H547&lt;&gt;0),"Quantita acquistata diversa da quantita scaricata. ","")&amp;IF(AND(G547&gt;0,P547&lt;=N547),"Almeno una vendita a prezzo pari o inferiore al costo di acquisto (confronta col. N con col. P). ",""))</f>
        <v>Scaricato ma non presente in questa fattura: puo venire da giacenza pregressa o da altro fornitore. Non conteggiato come anomalia.</v>
      </c>
      <c r="V547" s="5" t="s">
        <v>77</v>
      </c>
    </row>
    <row r="548" customFormat="false" ht="23.85" hidden="false" customHeight="false" outlineLevel="0" collapsed="false">
      <c r="A548" s="8" t="s">
        <v>1869</v>
      </c>
      <c r="B548" s="8"/>
      <c r="C548" s="8" t="s">
        <v>1870</v>
      </c>
      <c r="D548" s="5" t="s">
        <v>1871</v>
      </c>
      <c r="E548" s="8" t="s">
        <v>1677</v>
      </c>
      <c r="F548" s="9" t="n">
        <v>0</v>
      </c>
      <c r="G548" s="9" t="n">
        <v>4</v>
      </c>
      <c r="H548" s="9" t="n">
        <f aca="false">F548-G548</f>
        <v>-4</v>
      </c>
      <c r="I548" s="9" t="n">
        <f aca="false">MAX(H548,0)</f>
        <v>0</v>
      </c>
      <c r="J548" s="10" t="n">
        <v>0</v>
      </c>
      <c r="K548" s="10" t="n">
        <v>18.26</v>
      </c>
      <c r="L548" s="11" t="str">
        <f aca="false">IFERROR(J548/F548,"")</f>
        <v/>
      </c>
      <c r="M548" s="11"/>
      <c r="N548" s="11"/>
      <c r="O548" s="11" t="n">
        <f aca="false">IFERROR(K548/G548,"")</f>
        <v>4.565</v>
      </c>
      <c r="P548" s="11" t="n">
        <v>4.565</v>
      </c>
      <c r="Q548" s="11" t="n">
        <v>4.565</v>
      </c>
      <c r="R548" s="12" t="str">
        <f aca="false">IF(F548=0,"NON VALUTABILE",IF(H548=0,"OK","ANOMALIA"))</f>
        <v>NON VALUTABILE</v>
      </c>
      <c r="S548" s="12" t="str">
        <f aca="false">IF(OR(F548=0,G548=0),"NON VALUTABILE",IF(P548&lt;=N548,"ANOMALIA","OK"))</f>
        <v>NON VALUTABILE</v>
      </c>
      <c r="T548" s="12" t="str">
        <f aca="false">IF(F548=0,"NON VALUTABILE",IF(OR(R548="ANOMALIA",S548="ANOMALIA"),"ANOMALIA","OK"))</f>
        <v>NON VALUTABILE</v>
      </c>
      <c r="U548" s="5" t="str">
        <f aca="false">IF(F548=0,"Scaricato ma non presente in questa fattura: puo venire da giacenza pregressa o da altro fornitore. Non conteggiato come anomalia.",IF(G548=0,"Acquistato e mai scaricato nel periodo. ","")&amp;IF(AND(G548&gt;0,H548&lt;&gt;0),"Quantita acquistata diversa da quantita scaricata. ","")&amp;IF(AND(G548&gt;0,P548&lt;=N548),"Almeno una vendita a prezzo pari o inferiore al costo di acquisto (confronta col. N con col. P). ",""))</f>
        <v>Scaricato ma non presente in questa fattura: puo venire da giacenza pregressa o da altro fornitore. Non conteggiato come anomalia.</v>
      </c>
      <c r="V548" s="5"/>
    </row>
    <row r="549" customFormat="false" ht="23.85" hidden="false" customHeight="false" outlineLevel="0" collapsed="false">
      <c r="A549" s="8" t="s">
        <v>1872</v>
      </c>
      <c r="B549" s="8"/>
      <c r="C549" s="8" t="s">
        <v>1873</v>
      </c>
      <c r="D549" s="5" t="s">
        <v>1874</v>
      </c>
      <c r="E549" s="8" t="s">
        <v>1677</v>
      </c>
      <c r="F549" s="9" t="n">
        <v>0</v>
      </c>
      <c r="G549" s="9" t="n">
        <v>7</v>
      </c>
      <c r="H549" s="9" t="n">
        <f aca="false">F549-G549</f>
        <v>-7</v>
      </c>
      <c r="I549" s="9" t="n">
        <f aca="false">MAX(H549,0)</f>
        <v>0</v>
      </c>
      <c r="J549" s="10" t="n">
        <v>0</v>
      </c>
      <c r="K549" s="10" t="n">
        <v>70</v>
      </c>
      <c r="L549" s="11" t="str">
        <f aca="false">IFERROR(J549/F549,"")</f>
        <v/>
      </c>
      <c r="M549" s="11"/>
      <c r="N549" s="11"/>
      <c r="O549" s="11" t="n">
        <f aca="false">IFERROR(K549/G549,"")</f>
        <v>10</v>
      </c>
      <c r="P549" s="11" t="n">
        <v>10</v>
      </c>
      <c r="Q549" s="11" t="n">
        <v>10</v>
      </c>
      <c r="R549" s="12" t="str">
        <f aca="false">IF(F549=0,"NON VALUTABILE",IF(H549=0,"OK","ANOMALIA"))</f>
        <v>NON VALUTABILE</v>
      </c>
      <c r="S549" s="12" t="str">
        <f aca="false">IF(OR(F549=0,G549=0),"NON VALUTABILE",IF(P549&lt;=N549,"ANOMALIA","OK"))</f>
        <v>NON VALUTABILE</v>
      </c>
      <c r="T549" s="12" t="str">
        <f aca="false">IF(F549=0,"NON VALUTABILE",IF(OR(R549="ANOMALIA",S549="ANOMALIA"),"ANOMALIA","OK"))</f>
        <v>NON VALUTABILE</v>
      </c>
      <c r="U549" s="5" t="str">
        <f aca="false">IF(F549=0,"Scaricato ma non presente in questa fattura: puo venire da giacenza pregressa o da altro fornitore. Non conteggiato come anomalia.",IF(G549=0,"Acquistato e mai scaricato nel periodo. ","")&amp;IF(AND(G549&gt;0,H549&lt;&gt;0),"Quantita acquistata diversa da quantita scaricata. ","")&amp;IF(AND(G549&gt;0,P549&lt;=N549),"Almeno una vendita a prezzo pari o inferiore al costo di acquisto (confronta col. N con col. P). ",""))</f>
        <v>Scaricato ma non presente in questa fattura: puo venire da giacenza pregressa o da altro fornitore. Non conteggiato come anomalia.</v>
      </c>
      <c r="V549" s="5"/>
    </row>
    <row r="550" customFormat="false" ht="23.85" hidden="false" customHeight="false" outlineLevel="0" collapsed="false">
      <c r="A550" s="8" t="s">
        <v>1875</v>
      </c>
      <c r="B550" s="8"/>
      <c r="C550" s="8" t="s">
        <v>1876</v>
      </c>
      <c r="D550" s="5" t="s">
        <v>1877</v>
      </c>
      <c r="E550" s="8" t="s">
        <v>1677</v>
      </c>
      <c r="F550" s="9" t="n">
        <v>0</v>
      </c>
      <c r="G550" s="9" t="n">
        <v>1</v>
      </c>
      <c r="H550" s="9" t="n">
        <f aca="false">F550-G550</f>
        <v>-1</v>
      </c>
      <c r="I550" s="9" t="n">
        <f aca="false">MAX(H550,0)</f>
        <v>0</v>
      </c>
      <c r="J550" s="10" t="n">
        <v>0</v>
      </c>
      <c r="K550" s="10" t="n">
        <v>12.3</v>
      </c>
      <c r="L550" s="11" t="str">
        <f aca="false">IFERROR(J550/F550,"")</f>
        <v/>
      </c>
      <c r="M550" s="11"/>
      <c r="N550" s="11"/>
      <c r="O550" s="11" t="n">
        <f aca="false">IFERROR(K550/G550,"")</f>
        <v>12.3</v>
      </c>
      <c r="P550" s="11" t="n">
        <v>12.3</v>
      </c>
      <c r="Q550" s="11" t="n">
        <v>12.3</v>
      </c>
      <c r="R550" s="12" t="str">
        <f aca="false">IF(F550=0,"NON VALUTABILE",IF(H550=0,"OK","ANOMALIA"))</f>
        <v>NON VALUTABILE</v>
      </c>
      <c r="S550" s="12" t="str">
        <f aca="false">IF(OR(F550=0,G550=0),"NON VALUTABILE",IF(P550&lt;=N550,"ANOMALIA","OK"))</f>
        <v>NON VALUTABILE</v>
      </c>
      <c r="T550" s="12" t="str">
        <f aca="false">IF(F550=0,"NON VALUTABILE",IF(OR(R550="ANOMALIA",S550="ANOMALIA"),"ANOMALIA","OK"))</f>
        <v>NON VALUTABILE</v>
      </c>
      <c r="U550" s="5" t="str">
        <f aca="false">IF(F550=0,"Scaricato ma non presente in questa fattura: puo venire da giacenza pregressa o da altro fornitore. Non conteggiato come anomalia.",IF(G550=0,"Acquistato e mai scaricato nel periodo. ","")&amp;IF(AND(G550&gt;0,H550&lt;&gt;0),"Quantita acquistata diversa da quantita scaricata. ","")&amp;IF(AND(G550&gt;0,P550&lt;=N550),"Almeno una vendita a prezzo pari o inferiore al costo di acquisto (confronta col. N con col. P). ",""))</f>
        <v>Scaricato ma non presente in questa fattura: puo venire da giacenza pregressa o da altro fornitore. Non conteggiato come anomalia.</v>
      </c>
      <c r="V550" s="5"/>
    </row>
    <row r="551" customFormat="false" ht="23.85" hidden="false" customHeight="false" outlineLevel="0" collapsed="false">
      <c r="A551" s="8" t="s">
        <v>1878</v>
      </c>
      <c r="B551" s="8"/>
      <c r="C551" s="8" t="s">
        <v>1879</v>
      </c>
      <c r="D551" s="5" t="s">
        <v>1880</v>
      </c>
      <c r="E551" s="8" t="s">
        <v>1677</v>
      </c>
      <c r="F551" s="9" t="n">
        <v>0</v>
      </c>
      <c r="G551" s="9" t="n">
        <v>1</v>
      </c>
      <c r="H551" s="9" t="n">
        <f aca="false">F551-G551</f>
        <v>-1</v>
      </c>
      <c r="I551" s="9" t="n">
        <f aca="false">MAX(H551,0)</f>
        <v>0</v>
      </c>
      <c r="J551" s="10" t="n">
        <v>0</v>
      </c>
      <c r="K551" s="10" t="n">
        <v>13.11</v>
      </c>
      <c r="L551" s="11" t="str">
        <f aca="false">IFERROR(J551/F551,"")</f>
        <v/>
      </c>
      <c r="M551" s="11"/>
      <c r="N551" s="11"/>
      <c r="O551" s="11" t="n">
        <f aca="false">IFERROR(K551/G551,"")</f>
        <v>13.11</v>
      </c>
      <c r="P551" s="11" t="n">
        <v>13.11</v>
      </c>
      <c r="Q551" s="11" t="n">
        <v>13.11</v>
      </c>
      <c r="R551" s="12" t="str">
        <f aca="false">IF(F551=0,"NON VALUTABILE",IF(H551=0,"OK","ANOMALIA"))</f>
        <v>NON VALUTABILE</v>
      </c>
      <c r="S551" s="12" t="str">
        <f aca="false">IF(OR(F551=0,G551=0),"NON VALUTABILE",IF(P551&lt;=N551,"ANOMALIA","OK"))</f>
        <v>NON VALUTABILE</v>
      </c>
      <c r="T551" s="12" t="str">
        <f aca="false">IF(F551=0,"NON VALUTABILE",IF(OR(R551="ANOMALIA",S551="ANOMALIA"),"ANOMALIA","OK"))</f>
        <v>NON VALUTABILE</v>
      </c>
      <c r="U551" s="5" t="str">
        <f aca="false">IF(F551=0,"Scaricato ma non presente in questa fattura: puo venire da giacenza pregressa o da altro fornitore. Non conteggiato come anomalia.",IF(G551=0,"Acquistato e mai scaricato nel periodo. ","")&amp;IF(AND(G551&gt;0,H551&lt;&gt;0),"Quantita acquistata diversa da quantita scaricata. ","")&amp;IF(AND(G551&gt;0,P551&lt;=N551),"Almeno una vendita a prezzo pari o inferiore al costo di acquisto (confronta col. N con col. P). ",""))</f>
        <v>Scaricato ma non presente in questa fattura: puo venire da giacenza pregressa o da altro fornitore. Non conteggiato come anomalia.</v>
      </c>
      <c r="V551" s="5"/>
    </row>
    <row r="552" customFormat="false" ht="23.85" hidden="false" customHeight="false" outlineLevel="0" collapsed="false">
      <c r="A552" s="8" t="s">
        <v>1881</v>
      </c>
      <c r="B552" s="8"/>
      <c r="C552" s="8" t="s">
        <v>1882</v>
      </c>
      <c r="D552" s="5" t="s">
        <v>1883</v>
      </c>
      <c r="E552" s="8" t="s">
        <v>1677</v>
      </c>
      <c r="F552" s="9" t="n">
        <v>0</v>
      </c>
      <c r="G552" s="9" t="n">
        <v>1</v>
      </c>
      <c r="H552" s="9" t="n">
        <f aca="false">F552-G552</f>
        <v>-1</v>
      </c>
      <c r="I552" s="9" t="n">
        <f aca="false">MAX(H552,0)</f>
        <v>0</v>
      </c>
      <c r="J552" s="10" t="n">
        <v>0</v>
      </c>
      <c r="K552" s="10" t="n">
        <v>57.38</v>
      </c>
      <c r="L552" s="11" t="str">
        <f aca="false">IFERROR(J552/F552,"")</f>
        <v/>
      </c>
      <c r="M552" s="11"/>
      <c r="N552" s="11"/>
      <c r="O552" s="11" t="n">
        <f aca="false">IFERROR(K552/G552,"")</f>
        <v>57.38</v>
      </c>
      <c r="P552" s="11" t="n">
        <v>57.38</v>
      </c>
      <c r="Q552" s="11" t="n">
        <v>57.38</v>
      </c>
      <c r="R552" s="12" t="str">
        <f aca="false">IF(F552=0,"NON VALUTABILE",IF(H552=0,"OK","ANOMALIA"))</f>
        <v>NON VALUTABILE</v>
      </c>
      <c r="S552" s="12" t="str">
        <f aca="false">IF(OR(F552=0,G552=0),"NON VALUTABILE",IF(P552&lt;=N552,"ANOMALIA","OK"))</f>
        <v>NON VALUTABILE</v>
      </c>
      <c r="T552" s="12" t="str">
        <f aca="false">IF(F552=0,"NON VALUTABILE",IF(OR(R552="ANOMALIA",S552="ANOMALIA"),"ANOMALIA","OK"))</f>
        <v>NON VALUTABILE</v>
      </c>
      <c r="U552" s="5" t="str">
        <f aca="false">IF(F552=0,"Scaricato ma non presente in questa fattura: puo venire da giacenza pregressa o da altro fornitore. Non conteggiato come anomalia.",IF(G552=0,"Acquistato e mai scaricato nel periodo. ","")&amp;IF(AND(G552&gt;0,H552&lt;&gt;0),"Quantita acquistata diversa da quantita scaricata. ","")&amp;IF(AND(G552&gt;0,P552&lt;=N552),"Almeno una vendita a prezzo pari o inferiore al costo di acquisto (confronta col. N con col. P). ",""))</f>
        <v>Scaricato ma non presente in questa fattura: puo venire da giacenza pregressa o da altro fornitore. Non conteggiato come anomalia.</v>
      </c>
      <c r="V552" s="5"/>
    </row>
    <row r="553" customFormat="false" ht="23.85" hidden="false" customHeight="false" outlineLevel="0" collapsed="false">
      <c r="A553" s="8" t="s">
        <v>1884</v>
      </c>
      <c r="B553" s="8"/>
      <c r="C553" s="8" t="s">
        <v>1885</v>
      </c>
      <c r="D553" s="5" t="s">
        <v>1883</v>
      </c>
      <c r="E553" s="8" t="s">
        <v>1677</v>
      </c>
      <c r="F553" s="9" t="n">
        <v>0</v>
      </c>
      <c r="G553" s="9" t="n">
        <v>2</v>
      </c>
      <c r="H553" s="9" t="n">
        <f aca="false">F553-G553</f>
        <v>-2</v>
      </c>
      <c r="I553" s="9" t="n">
        <f aca="false">MAX(H553,0)</f>
        <v>0</v>
      </c>
      <c r="J553" s="10" t="n">
        <v>0</v>
      </c>
      <c r="K553" s="10" t="n">
        <v>44.41</v>
      </c>
      <c r="L553" s="11" t="str">
        <f aca="false">IFERROR(J553/F553,"")</f>
        <v/>
      </c>
      <c r="M553" s="11"/>
      <c r="N553" s="11"/>
      <c r="O553" s="11" t="n">
        <f aca="false">IFERROR(K553/G553,"")</f>
        <v>22.205</v>
      </c>
      <c r="P553" s="11" t="n">
        <v>22.205</v>
      </c>
      <c r="Q553" s="11" t="n">
        <v>22.205</v>
      </c>
      <c r="R553" s="12" t="str">
        <f aca="false">IF(F553=0,"NON VALUTABILE",IF(H553=0,"OK","ANOMALIA"))</f>
        <v>NON VALUTABILE</v>
      </c>
      <c r="S553" s="12" t="str">
        <f aca="false">IF(OR(F553=0,G553=0),"NON VALUTABILE",IF(P553&lt;=N553,"ANOMALIA","OK"))</f>
        <v>NON VALUTABILE</v>
      </c>
      <c r="T553" s="12" t="str">
        <f aca="false">IF(F553=0,"NON VALUTABILE",IF(OR(R553="ANOMALIA",S553="ANOMALIA"),"ANOMALIA","OK"))</f>
        <v>NON VALUTABILE</v>
      </c>
      <c r="U553" s="5" t="str">
        <f aca="false">IF(F553=0,"Scaricato ma non presente in questa fattura: puo venire da giacenza pregressa o da altro fornitore. Non conteggiato come anomalia.",IF(G553=0,"Acquistato e mai scaricato nel periodo. ","")&amp;IF(AND(G553&gt;0,H553&lt;&gt;0),"Quantita acquistata diversa da quantita scaricata. ","")&amp;IF(AND(G553&gt;0,P553&lt;=N553),"Almeno una vendita a prezzo pari o inferiore al costo di acquisto (confronta col. N con col. P). ",""))</f>
        <v>Scaricato ma non presente in questa fattura: puo venire da giacenza pregressa o da altro fornitore. Non conteggiato come anomalia.</v>
      </c>
      <c r="V553" s="5"/>
    </row>
    <row r="554" customFormat="false" ht="23.85" hidden="false" customHeight="false" outlineLevel="0" collapsed="false">
      <c r="A554" s="8" t="s">
        <v>1886</v>
      </c>
      <c r="B554" s="8"/>
      <c r="C554" s="8" t="s">
        <v>1887</v>
      </c>
      <c r="D554" s="5" t="s">
        <v>1888</v>
      </c>
      <c r="E554" s="8" t="s">
        <v>1677</v>
      </c>
      <c r="F554" s="9" t="n">
        <v>0</v>
      </c>
      <c r="G554" s="9" t="n">
        <v>2</v>
      </c>
      <c r="H554" s="9" t="n">
        <f aca="false">F554-G554</f>
        <v>-2</v>
      </c>
      <c r="I554" s="9" t="n">
        <f aca="false">MAX(H554,0)</f>
        <v>0</v>
      </c>
      <c r="J554" s="10" t="n">
        <v>0</v>
      </c>
      <c r="K554" s="10" t="n">
        <v>30.84</v>
      </c>
      <c r="L554" s="11" t="str">
        <f aca="false">IFERROR(J554/F554,"")</f>
        <v/>
      </c>
      <c r="M554" s="11"/>
      <c r="N554" s="11"/>
      <c r="O554" s="11" t="n">
        <f aca="false">IFERROR(K554/G554,"")</f>
        <v>15.42</v>
      </c>
      <c r="P554" s="11" t="n">
        <v>15.42</v>
      </c>
      <c r="Q554" s="11" t="n">
        <v>15.42</v>
      </c>
      <c r="R554" s="12" t="str">
        <f aca="false">IF(F554=0,"NON VALUTABILE",IF(H554=0,"OK","ANOMALIA"))</f>
        <v>NON VALUTABILE</v>
      </c>
      <c r="S554" s="12" t="str">
        <f aca="false">IF(OR(F554=0,G554=0),"NON VALUTABILE",IF(P554&lt;=N554,"ANOMALIA","OK"))</f>
        <v>NON VALUTABILE</v>
      </c>
      <c r="T554" s="12" t="str">
        <f aca="false">IF(F554=0,"NON VALUTABILE",IF(OR(R554="ANOMALIA",S554="ANOMALIA"),"ANOMALIA","OK"))</f>
        <v>NON VALUTABILE</v>
      </c>
      <c r="U554" s="5" t="str">
        <f aca="false">IF(F554=0,"Scaricato ma non presente in questa fattura: puo venire da giacenza pregressa o da altro fornitore. Non conteggiato come anomalia.",IF(G554=0,"Acquistato e mai scaricato nel periodo. ","")&amp;IF(AND(G554&gt;0,H554&lt;&gt;0),"Quantita acquistata diversa da quantita scaricata. ","")&amp;IF(AND(G554&gt;0,P554&lt;=N554),"Almeno una vendita a prezzo pari o inferiore al costo di acquisto (confronta col. N con col. P). ",""))</f>
        <v>Scaricato ma non presente in questa fattura: puo venire da giacenza pregressa o da altro fornitore. Non conteggiato come anomalia.</v>
      </c>
      <c r="V554" s="5"/>
    </row>
    <row r="555" customFormat="false" ht="23.85" hidden="false" customHeight="false" outlineLevel="0" collapsed="false">
      <c r="A555" s="8" t="s">
        <v>1889</v>
      </c>
      <c r="B555" s="8"/>
      <c r="C555" s="8" t="s">
        <v>1890</v>
      </c>
      <c r="D555" s="5" t="s">
        <v>1891</v>
      </c>
      <c r="E555" s="8" t="s">
        <v>1677</v>
      </c>
      <c r="F555" s="9" t="n">
        <v>0</v>
      </c>
      <c r="G555" s="9" t="n">
        <v>1</v>
      </c>
      <c r="H555" s="9" t="n">
        <f aca="false">F555-G555</f>
        <v>-1</v>
      </c>
      <c r="I555" s="9" t="n">
        <f aca="false">MAX(H555,0)</f>
        <v>0</v>
      </c>
      <c r="J555" s="10" t="n">
        <v>0</v>
      </c>
      <c r="K555" s="10" t="n">
        <v>86.09</v>
      </c>
      <c r="L555" s="11" t="str">
        <f aca="false">IFERROR(J555/F555,"")</f>
        <v/>
      </c>
      <c r="M555" s="11"/>
      <c r="N555" s="11"/>
      <c r="O555" s="11" t="n">
        <f aca="false">IFERROR(K555/G555,"")</f>
        <v>86.09</v>
      </c>
      <c r="P555" s="11" t="n">
        <v>86.09</v>
      </c>
      <c r="Q555" s="11" t="n">
        <v>86.09</v>
      </c>
      <c r="R555" s="12" t="str">
        <f aca="false">IF(F555=0,"NON VALUTABILE",IF(H555=0,"OK","ANOMALIA"))</f>
        <v>NON VALUTABILE</v>
      </c>
      <c r="S555" s="12" t="str">
        <f aca="false">IF(OR(F555=0,G555=0),"NON VALUTABILE",IF(P555&lt;=N555,"ANOMALIA","OK"))</f>
        <v>NON VALUTABILE</v>
      </c>
      <c r="T555" s="12" t="str">
        <f aca="false">IF(F555=0,"NON VALUTABILE",IF(OR(R555="ANOMALIA",S555="ANOMALIA"),"ANOMALIA","OK"))</f>
        <v>NON VALUTABILE</v>
      </c>
      <c r="U555" s="5" t="str">
        <f aca="false">IF(F555=0,"Scaricato ma non presente in questa fattura: puo venire da giacenza pregressa o da altro fornitore. Non conteggiato come anomalia.",IF(G555=0,"Acquistato e mai scaricato nel periodo. ","")&amp;IF(AND(G555&gt;0,H555&lt;&gt;0),"Quantita acquistata diversa da quantita scaricata. ","")&amp;IF(AND(G555&gt;0,P555&lt;=N555),"Almeno una vendita a prezzo pari o inferiore al costo di acquisto (confronta col. N con col. P). ",""))</f>
        <v>Scaricato ma non presente in questa fattura: puo venire da giacenza pregressa o da altro fornitore. Non conteggiato come anomalia.</v>
      </c>
      <c r="V555" s="5"/>
    </row>
    <row r="556" customFormat="false" ht="23.85" hidden="false" customHeight="false" outlineLevel="0" collapsed="false">
      <c r="A556" s="8" t="s">
        <v>1892</v>
      </c>
      <c r="B556" s="8"/>
      <c r="C556" s="8" t="s">
        <v>1893</v>
      </c>
      <c r="D556" s="5" t="s">
        <v>1891</v>
      </c>
      <c r="E556" s="8" t="s">
        <v>1677</v>
      </c>
      <c r="F556" s="9" t="n">
        <v>0</v>
      </c>
      <c r="G556" s="9" t="n">
        <v>1</v>
      </c>
      <c r="H556" s="9" t="n">
        <f aca="false">F556-G556</f>
        <v>-1</v>
      </c>
      <c r="I556" s="9" t="n">
        <f aca="false">MAX(H556,0)</f>
        <v>0</v>
      </c>
      <c r="J556" s="10" t="n">
        <v>0</v>
      </c>
      <c r="K556" s="10" t="n">
        <v>86.09</v>
      </c>
      <c r="L556" s="11" t="str">
        <f aca="false">IFERROR(J556/F556,"")</f>
        <v/>
      </c>
      <c r="M556" s="11"/>
      <c r="N556" s="11"/>
      <c r="O556" s="11" t="n">
        <f aca="false">IFERROR(K556/G556,"")</f>
        <v>86.09</v>
      </c>
      <c r="P556" s="11" t="n">
        <v>86.09</v>
      </c>
      <c r="Q556" s="11" t="n">
        <v>86.09</v>
      </c>
      <c r="R556" s="12" t="str">
        <f aca="false">IF(F556=0,"NON VALUTABILE",IF(H556=0,"OK","ANOMALIA"))</f>
        <v>NON VALUTABILE</v>
      </c>
      <c r="S556" s="12" t="str">
        <f aca="false">IF(OR(F556=0,G556=0),"NON VALUTABILE",IF(P556&lt;=N556,"ANOMALIA","OK"))</f>
        <v>NON VALUTABILE</v>
      </c>
      <c r="T556" s="12" t="str">
        <f aca="false">IF(F556=0,"NON VALUTABILE",IF(OR(R556="ANOMALIA",S556="ANOMALIA"),"ANOMALIA","OK"))</f>
        <v>NON VALUTABILE</v>
      </c>
      <c r="U556" s="5" t="str">
        <f aca="false">IF(F556=0,"Scaricato ma non presente in questa fattura: puo venire da giacenza pregressa o da altro fornitore. Non conteggiato come anomalia.",IF(G556=0,"Acquistato e mai scaricato nel periodo. ","")&amp;IF(AND(G556&gt;0,H556&lt;&gt;0),"Quantita acquistata diversa da quantita scaricata. ","")&amp;IF(AND(G556&gt;0,P556&lt;=N556),"Almeno una vendita a prezzo pari o inferiore al costo di acquisto (confronta col. N con col. P). ",""))</f>
        <v>Scaricato ma non presente in questa fattura: puo venire da giacenza pregressa o da altro fornitore. Non conteggiato come anomalia.</v>
      </c>
      <c r="V556" s="5"/>
    </row>
    <row r="557" customFormat="false" ht="23.85" hidden="false" customHeight="false" outlineLevel="0" collapsed="false">
      <c r="A557" s="8" t="s">
        <v>1894</v>
      </c>
      <c r="B557" s="8"/>
      <c r="C557" s="8" t="s">
        <v>1895</v>
      </c>
      <c r="D557" s="5" t="s">
        <v>1896</v>
      </c>
      <c r="E557" s="8" t="s">
        <v>1677</v>
      </c>
      <c r="F557" s="9" t="n">
        <v>0</v>
      </c>
      <c r="G557" s="9" t="n">
        <v>1</v>
      </c>
      <c r="H557" s="9" t="n">
        <f aca="false">F557-G557</f>
        <v>-1</v>
      </c>
      <c r="I557" s="9" t="n">
        <f aca="false">MAX(H557,0)</f>
        <v>0</v>
      </c>
      <c r="J557" s="10" t="n">
        <v>0</v>
      </c>
      <c r="K557" s="10" t="n">
        <v>56.56</v>
      </c>
      <c r="L557" s="11" t="str">
        <f aca="false">IFERROR(J557/F557,"")</f>
        <v/>
      </c>
      <c r="M557" s="11"/>
      <c r="N557" s="11"/>
      <c r="O557" s="11" t="n">
        <f aca="false">IFERROR(K557/G557,"")</f>
        <v>56.56</v>
      </c>
      <c r="P557" s="11" t="n">
        <v>56.56</v>
      </c>
      <c r="Q557" s="11" t="n">
        <v>56.56</v>
      </c>
      <c r="R557" s="12" t="str">
        <f aca="false">IF(F557=0,"NON VALUTABILE",IF(H557=0,"OK","ANOMALIA"))</f>
        <v>NON VALUTABILE</v>
      </c>
      <c r="S557" s="12" t="str">
        <f aca="false">IF(OR(F557=0,G557=0),"NON VALUTABILE",IF(P557&lt;=N557,"ANOMALIA","OK"))</f>
        <v>NON VALUTABILE</v>
      </c>
      <c r="T557" s="12" t="str">
        <f aca="false">IF(F557=0,"NON VALUTABILE",IF(OR(R557="ANOMALIA",S557="ANOMALIA"),"ANOMALIA","OK"))</f>
        <v>NON VALUTABILE</v>
      </c>
      <c r="U557" s="5" t="str">
        <f aca="false">IF(F557=0,"Scaricato ma non presente in questa fattura: puo venire da giacenza pregressa o da altro fornitore. Non conteggiato come anomalia.",IF(G557=0,"Acquistato e mai scaricato nel periodo. ","")&amp;IF(AND(G557&gt;0,H557&lt;&gt;0),"Quantita acquistata diversa da quantita scaricata. ","")&amp;IF(AND(G557&gt;0,P557&lt;=N557),"Almeno una vendita a prezzo pari o inferiore al costo di acquisto (confronta col. N con col. P). ",""))</f>
        <v>Scaricato ma non presente in questa fattura: puo venire da giacenza pregressa o da altro fornitore. Non conteggiato come anomalia.</v>
      </c>
      <c r="V557" s="5"/>
    </row>
    <row r="558" customFormat="false" ht="23.85" hidden="false" customHeight="false" outlineLevel="0" collapsed="false">
      <c r="A558" s="8" t="s">
        <v>1897</v>
      </c>
      <c r="B558" s="8"/>
      <c r="C558" s="8" t="s">
        <v>1898</v>
      </c>
      <c r="D558" s="5" t="s">
        <v>1896</v>
      </c>
      <c r="E558" s="8" t="s">
        <v>1677</v>
      </c>
      <c r="F558" s="9" t="n">
        <v>0</v>
      </c>
      <c r="G558" s="9" t="n">
        <v>1</v>
      </c>
      <c r="H558" s="9" t="n">
        <f aca="false">F558-G558</f>
        <v>-1</v>
      </c>
      <c r="I558" s="9" t="n">
        <f aca="false">MAX(H558,0)</f>
        <v>0</v>
      </c>
      <c r="J558" s="10" t="n">
        <v>0</v>
      </c>
      <c r="K558" s="10" t="n">
        <v>56.56</v>
      </c>
      <c r="L558" s="11" t="str">
        <f aca="false">IFERROR(J558/F558,"")</f>
        <v/>
      </c>
      <c r="M558" s="11"/>
      <c r="N558" s="11"/>
      <c r="O558" s="11" t="n">
        <f aca="false">IFERROR(K558/G558,"")</f>
        <v>56.56</v>
      </c>
      <c r="P558" s="11" t="n">
        <v>56.56</v>
      </c>
      <c r="Q558" s="11" t="n">
        <v>56.56</v>
      </c>
      <c r="R558" s="12" t="str">
        <f aca="false">IF(F558=0,"NON VALUTABILE",IF(H558=0,"OK","ANOMALIA"))</f>
        <v>NON VALUTABILE</v>
      </c>
      <c r="S558" s="12" t="str">
        <f aca="false">IF(OR(F558=0,G558=0),"NON VALUTABILE",IF(P558&lt;=N558,"ANOMALIA","OK"))</f>
        <v>NON VALUTABILE</v>
      </c>
      <c r="T558" s="12" t="str">
        <f aca="false">IF(F558=0,"NON VALUTABILE",IF(OR(R558="ANOMALIA",S558="ANOMALIA"),"ANOMALIA","OK"))</f>
        <v>NON VALUTABILE</v>
      </c>
      <c r="U558" s="5" t="str">
        <f aca="false">IF(F558=0,"Scaricato ma non presente in questa fattura: puo venire da giacenza pregressa o da altro fornitore. Non conteggiato come anomalia.",IF(G558=0,"Acquistato e mai scaricato nel periodo. ","")&amp;IF(AND(G558&gt;0,H558&lt;&gt;0),"Quantita acquistata diversa da quantita scaricata. ","")&amp;IF(AND(G558&gt;0,P558&lt;=N558),"Almeno una vendita a prezzo pari o inferiore al costo di acquisto (confronta col. N con col. P). ",""))</f>
        <v>Scaricato ma non presente in questa fattura: puo venire da giacenza pregressa o da altro fornitore. Non conteggiato come anomalia.</v>
      </c>
      <c r="V558" s="5"/>
    </row>
    <row r="559" customFormat="false" ht="23.85" hidden="false" customHeight="false" outlineLevel="0" collapsed="false">
      <c r="A559" s="8" t="s">
        <v>1899</v>
      </c>
      <c r="B559" s="8"/>
      <c r="C559" s="8" t="s">
        <v>1900</v>
      </c>
      <c r="D559" s="5" t="s">
        <v>1901</v>
      </c>
      <c r="E559" s="8" t="s">
        <v>1677</v>
      </c>
      <c r="F559" s="9" t="n">
        <v>0</v>
      </c>
      <c r="G559" s="9" t="n">
        <v>1</v>
      </c>
      <c r="H559" s="9" t="n">
        <f aca="false">F559-G559</f>
        <v>-1</v>
      </c>
      <c r="I559" s="9" t="n">
        <f aca="false">MAX(H559,0)</f>
        <v>0</v>
      </c>
      <c r="J559" s="10" t="n">
        <v>0</v>
      </c>
      <c r="K559" s="10" t="n">
        <v>31.86</v>
      </c>
      <c r="L559" s="11" t="str">
        <f aca="false">IFERROR(J559/F559,"")</f>
        <v/>
      </c>
      <c r="M559" s="11"/>
      <c r="N559" s="11"/>
      <c r="O559" s="11" t="n">
        <f aca="false">IFERROR(K559/G559,"")</f>
        <v>31.86</v>
      </c>
      <c r="P559" s="11" t="n">
        <v>31.86</v>
      </c>
      <c r="Q559" s="11" t="n">
        <v>31.86</v>
      </c>
      <c r="R559" s="12" t="str">
        <f aca="false">IF(F559=0,"NON VALUTABILE",IF(H559=0,"OK","ANOMALIA"))</f>
        <v>NON VALUTABILE</v>
      </c>
      <c r="S559" s="12" t="str">
        <f aca="false">IF(OR(F559=0,G559=0),"NON VALUTABILE",IF(P559&lt;=N559,"ANOMALIA","OK"))</f>
        <v>NON VALUTABILE</v>
      </c>
      <c r="T559" s="12" t="str">
        <f aca="false">IF(F559=0,"NON VALUTABILE",IF(OR(R559="ANOMALIA",S559="ANOMALIA"),"ANOMALIA","OK"))</f>
        <v>NON VALUTABILE</v>
      </c>
      <c r="U559" s="5" t="str">
        <f aca="false">IF(F559=0,"Scaricato ma non presente in questa fattura: puo venire da giacenza pregressa o da altro fornitore. Non conteggiato come anomalia.",IF(G559=0,"Acquistato e mai scaricato nel periodo. ","")&amp;IF(AND(G559&gt;0,H559&lt;&gt;0),"Quantita acquistata diversa da quantita scaricata. ","")&amp;IF(AND(G559&gt;0,P559&lt;=N559),"Almeno una vendita a prezzo pari o inferiore al costo di acquisto (confronta col. N con col. P). ",""))</f>
        <v>Scaricato ma non presente in questa fattura: puo venire da giacenza pregressa o da altro fornitore. Non conteggiato come anomalia.</v>
      </c>
      <c r="V559" s="5"/>
    </row>
    <row r="560" customFormat="false" ht="23.85" hidden="false" customHeight="false" outlineLevel="0" collapsed="false">
      <c r="A560" s="8" t="s">
        <v>1902</v>
      </c>
      <c r="B560" s="8"/>
      <c r="C560" s="8" t="s">
        <v>1903</v>
      </c>
      <c r="D560" s="5" t="s">
        <v>1904</v>
      </c>
      <c r="E560" s="8" t="s">
        <v>1677</v>
      </c>
      <c r="F560" s="9" t="n">
        <v>0</v>
      </c>
      <c r="G560" s="9" t="n">
        <v>1</v>
      </c>
      <c r="H560" s="9" t="n">
        <f aca="false">F560-G560</f>
        <v>-1</v>
      </c>
      <c r="I560" s="9" t="n">
        <f aca="false">MAX(H560,0)</f>
        <v>0</v>
      </c>
      <c r="J560" s="10" t="n">
        <v>0</v>
      </c>
      <c r="K560" s="10" t="n">
        <v>40.98</v>
      </c>
      <c r="L560" s="11" t="str">
        <f aca="false">IFERROR(J560/F560,"")</f>
        <v/>
      </c>
      <c r="M560" s="11"/>
      <c r="N560" s="11"/>
      <c r="O560" s="11" t="n">
        <f aca="false">IFERROR(K560/G560,"")</f>
        <v>40.98</v>
      </c>
      <c r="P560" s="11" t="n">
        <v>40.98</v>
      </c>
      <c r="Q560" s="11" t="n">
        <v>40.98</v>
      </c>
      <c r="R560" s="12" t="str">
        <f aca="false">IF(F560=0,"NON VALUTABILE",IF(H560=0,"OK","ANOMALIA"))</f>
        <v>NON VALUTABILE</v>
      </c>
      <c r="S560" s="12" t="str">
        <f aca="false">IF(OR(F560=0,G560=0),"NON VALUTABILE",IF(P560&lt;=N560,"ANOMALIA","OK"))</f>
        <v>NON VALUTABILE</v>
      </c>
      <c r="T560" s="12" t="str">
        <f aca="false">IF(F560=0,"NON VALUTABILE",IF(OR(R560="ANOMALIA",S560="ANOMALIA"),"ANOMALIA","OK"))</f>
        <v>NON VALUTABILE</v>
      </c>
      <c r="U560" s="5" t="str">
        <f aca="false">IF(F560=0,"Scaricato ma non presente in questa fattura: puo venire da giacenza pregressa o da altro fornitore. Non conteggiato come anomalia.",IF(G560=0,"Acquistato e mai scaricato nel periodo. ","")&amp;IF(AND(G560&gt;0,H560&lt;&gt;0),"Quantita acquistata diversa da quantita scaricata. ","")&amp;IF(AND(G560&gt;0,P560&lt;=N560),"Almeno una vendita a prezzo pari o inferiore al costo di acquisto (confronta col. N con col. P). ",""))</f>
        <v>Scaricato ma non presente in questa fattura: puo venire da giacenza pregressa o da altro fornitore. Non conteggiato come anomalia.</v>
      </c>
      <c r="V560" s="5"/>
    </row>
    <row r="561" customFormat="false" ht="23.85" hidden="false" customHeight="false" outlineLevel="0" collapsed="false">
      <c r="A561" s="8" t="s">
        <v>1905</v>
      </c>
      <c r="B561" s="8"/>
      <c r="C561" s="8" t="s">
        <v>1906</v>
      </c>
      <c r="D561" s="5" t="s">
        <v>1907</v>
      </c>
      <c r="E561" s="8" t="s">
        <v>1677</v>
      </c>
      <c r="F561" s="9" t="n">
        <v>0</v>
      </c>
      <c r="G561" s="9" t="n">
        <v>1</v>
      </c>
      <c r="H561" s="9" t="n">
        <f aca="false">F561-G561</f>
        <v>-1</v>
      </c>
      <c r="I561" s="9" t="n">
        <f aca="false">MAX(H561,0)</f>
        <v>0</v>
      </c>
      <c r="J561" s="10" t="n">
        <v>0</v>
      </c>
      <c r="K561" s="10" t="n">
        <v>86.07</v>
      </c>
      <c r="L561" s="11" t="str">
        <f aca="false">IFERROR(J561/F561,"")</f>
        <v/>
      </c>
      <c r="M561" s="11"/>
      <c r="N561" s="11"/>
      <c r="O561" s="11" t="n">
        <f aca="false">IFERROR(K561/G561,"")</f>
        <v>86.07</v>
      </c>
      <c r="P561" s="11" t="n">
        <v>86.07</v>
      </c>
      <c r="Q561" s="11" t="n">
        <v>86.07</v>
      </c>
      <c r="R561" s="12" t="str">
        <f aca="false">IF(F561=0,"NON VALUTABILE",IF(H561=0,"OK","ANOMALIA"))</f>
        <v>NON VALUTABILE</v>
      </c>
      <c r="S561" s="12" t="str">
        <f aca="false">IF(OR(F561=0,G561=0),"NON VALUTABILE",IF(P561&lt;=N561,"ANOMALIA","OK"))</f>
        <v>NON VALUTABILE</v>
      </c>
      <c r="T561" s="12" t="str">
        <f aca="false">IF(F561=0,"NON VALUTABILE",IF(OR(R561="ANOMALIA",S561="ANOMALIA"),"ANOMALIA","OK"))</f>
        <v>NON VALUTABILE</v>
      </c>
      <c r="U561" s="5" t="str">
        <f aca="false">IF(F561=0,"Scaricato ma non presente in questa fattura: puo venire da giacenza pregressa o da altro fornitore. Non conteggiato come anomalia.",IF(G561=0,"Acquistato e mai scaricato nel periodo. ","")&amp;IF(AND(G561&gt;0,H561&lt;&gt;0),"Quantita acquistata diversa da quantita scaricata. ","")&amp;IF(AND(G561&gt;0,P561&lt;=N561),"Almeno una vendita a prezzo pari o inferiore al costo di acquisto (confronta col. N con col. P). ",""))</f>
        <v>Scaricato ma non presente in questa fattura: puo venire da giacenza pregressa o da altro fornitore. Non conteggiato come anomalia.</v>
      </c>
      <c r="V561" s="5"/>
    </row>
    <row r="562" customFormat="false" ht="23.85" hidden="false" customHeight="false" outlineLevel="0" collapsed="false">
      <c r="A562" s="8" t="s">
        <v>1908</v>
      </c>
      <c r="B562" s="8"/>
      <c r="C562" s="8" t="s">
        <v>1909</v>
      </c>
      <c r="D562" s="5" t="s">
        <v>1910</v>
      </c>
      <c r="E562" s="8" t="s">
        <v>1677</v>
      </c>
      <c r="F562" s="9" t="n">
        <v>0</v>
      </c>
      <c r="G562" s="9" t="n">
        <v>1</v>
      </c>
      <c r="H562" s="9" t="n">
        <f aca="false">F562-G562</f>
        <v>-1</v>
      </c>
      <c r="I562" s="9" t="n">
        <f aca="false">MAX(H562,0)</f>
        <v>0</v>
      </c>
      <c r="J562" s="10" t="n">
        <v>0</v>
      </c>
      <c r="K562" s="10" t="n">
        <v>40.98</v>
      </c>
      <c r="L562" s="11" t="str">
        <f aca="false">IFERROR(J562/F562,"")</f>
        <v/>
      </c>
      <c r="M562" s="11"/>
      <c r="N562" s="11"/>
      <c r="O562" s="11" t="n">
        <f aca="false">IFERROR(K562/G562,"")</f>
        <v>40.98</v>
      </c>
      <c r="P562" s="11" t="n">
        <v>40.98</v>
      </c>
      <c r="Q562" s="11" t="n">
        <v>40.98</v>
      </c>
      <c r="R562" s="12" t="str">
        <f aca="false">IF(F562=0,"NON VALUTABILE",IF(H562=0,"OK","ANOMALIA"))</f>
        <v>NON VALUTABILE</v>
      </c>
      <c r="S562" s="12" t="str">
        <f aca="false">IF(OR(F562=0,G562=0),"NON VALUTABILE",IF(P562&lt;=N562,"ANOMALIA","OK"))</f>
        <v>NON VALUTABILE</v>
      </c>
      <c r="T562" s="12" t="str">
        <f aca="false">IF(F562=0,"NON VALUTABILE",IF(OR(R562="ANOMALIA",S562="ANOMALIA"),"ANOMALIA","OK"))</f>
        <v>NON VALUTABILE</v>
      </c>
      <c r="U562" s="5" t="str">
        <f aca="false">IF(F562=0,"Scaricato ma non presente in questa fattura: puo venire da giacenza pregressa o da altro fornitore. Non conteggiato come anomalia.",IF(G562=0,"Acquistato e mai scaricato nel periodo. ","")&amp;IF(AND(G562&gt;0,H562&lt;&gt;0),"Quantita acquistata diversa da quantita scaricata. ","")&amp;IF(AND(G562&gt;0,P562&lt;=N562),"Almeno una vendita a prezzo pari o inferiore al costo di acquisto (confronta col. N con col. P). ",""))</f>
        <v>Scaricato ma non presente in questa fattura: puo venire da giacenza pregressa o da altro fornitore. Non conteggiato come anomalia.</v>
      </c>
      <c r="V562" s="5"/>
    </row>
    <row r="563" customFormat="false" ht="23.85" hidden="false" customHeight="false" outlineLevel="0" collapsed="false">
      <c r="A563" s="8" t="s">
        <v>1911</v>
      </c>
      <c r="B563" s="8"/>
      <c r="C563" s="8" t="s">
        <v>1912</v>
      </c>
      <c r="D563" s="5" t="s">
        <v>1913</v>
      </c>
      <c r="E563" s="8" t="s">
        <v>1677</v>
      </c>
      <c r="F563" s="9" t="n">
        <v>0</v>
      </c>
      <c r="G563" s="9" t="n">
        <v>1</v>
      </c>
      <c r="H563" s="9" t="n">
        <f aca="false">F563-G563</f>
        <v>-1</v>
      </c>
      <c r="I563" s="9" t="n">
        <f aca="false">MAX(H563,0)</f>
        <v>0</v>
      </c>
      <c r="J563" s="10" t="n">
        <v>0</v>
      </c>
      <c r="K563" s="10" t="n">
        <v>159.02</v>
      </c>
      <c r="L563" s="11" t="str">
        <f aca="false">IFERROR(J563/F563,"")</f>
        <v/>
      </c>
      <c r="M563" s="11"/>
      <c r="N563" s="11"/>
      <c r="O563" s="11" t="n">
        <f aca="false">IFERROR(K563/G563,"")</f>
        <v>159.02</v>
      </c>
      <c r="P563" s="11" t="n">
        <v>159.02</v>
      </c>
      <c r="Q563" s="11" t="n">
        <v>159.02</v>
      </c>
      <c r="R563" s="12" t="str">
        <f aca="false">IF(F563=0,"NON VALUTABILE",IF(H563=0,"OK","ANOMALIA"))</f>
        <v>NON VALUTABILE</v>
      </c>
      <c r="S563" s="12" t="str">
        <f aca="false">IF(OR(F563=0,G563=0),"NON VALUTABILE",IF(P563&lt;=N563,"ANOMALIA","OK"))</f>
        <v>NON VALUTABILE</v>
      </c>
      <c r="T563" s="12" t="str">
        <f aca="false">IF(F563=0,"NON VALUTABILE",IF(OR(R563="ANOMALIA",S563="ANOMALIA"),"ANOMALIA","OK"))</f>
        <v>NON VALUTABILE</v>
      </c>
      <c r="U563" s="5" t="str">
        <f aca="false">IF(F563=0,"Scaricato ma non presente in questa fattura: puo venire da giacenza pregressa o da altro fornitore. Non conteggiato come anomalia.",IF(G563=0,"Acquistato e mai scaricato nel periodo. ","")&amp;IF(AND(G563&gt;0,H563&lt;&gt;0),"Quantita acquistata diversa da quantita scaricata. ","")&amp;IF(AND(G563&gt;0,P563&lt;=N563),"Almeno una vendita a prezzo pari o inferiore al costo di acquisto (confronta col. N con col. P). ",""))</f>
        <v>Scaricato ma non presente in questa fattura: puo venire da giacenza pregressa o da altro fornitore. Non conteggiato come anomalia.</v>
      </c>
      <c r="V563" s="5"/>
    </row>
    <row r="564" customFormat="false" ht="23.85" hidden="false" customHeight="false" outlineLevel="0" collapsed="false">
      <c r="A564" s="8" t="s">
        <v>1914</v>
      </c>
      <c r="B564" s="8"/>
      <c r="C564" s="8" t="s">
        <v>1915</v>
      </c>
      <c r="D564" s="5" t="s">
        <v>1916</v>
      </c>
      <c r="E564" s="8" t="s">
        <v>1677</v>
      </c>
      <c r="F564" s="9" t="n">
        <v>0</v>
      </c>
      <c r="G564" s="9" t="n">
        <v>1</v>
      </c>
      <c r="H564" s="9" t="n">
        <f aca="false">F564-G564</f>
        <v>-1</v>
      </c>
      <c r="I564" s="9" t="n">
        <f aca="false">MAX(H564,0)</f>
        <v>0</v>
      </c>
      <c r="J564" s="10" t="n">
        <v>0</v>
      </c>
      <c r="K564" s="10" t="n">
        <v>104.1</v>
      </c>
      <c r="L564" s="11" t="str">
        <f aca="false">IFERROR(J564/F564,"")</f>
        <v/>
      </c>
      <c r="M564" s="11"/>
      <c r="N564" s="11"/>
      <c r="O564" s="11" t="n">
        <f aca="false">IFERROR(K564/G564,"")</f>
        <v>104.1</v>
      </c>
      <c r="P564" s="11" t="n">
        <v>104.1</v>
      </c>
      <c r="Q564" s="11" t="n">
        <v>104.1</v>
      </c>
      <c r="R564" s="12" t="str">
        <f aca="false">IF(F564=0,"NON VALUTABILE",IF(H564=0,"OK","ANOMALIA"))</f>
        <v>NON VALUTABILE</v>
      </c>
      <c r="S564" s="12" t="str">
        <f aca="false">IF(OR(F564=0,G564=0),"NON VALUTABILE",IF(P564&lt;=N564,"ANOMALIA","OK"))</f>
        <v>NON VALUTABILE</v>
      </c>
      <c r="T564" s="12" t="str">
        <f aca="false">IF(F564=0,"NON VALUTABILE",IF(OR(R564="ANOMALIA",S564="ANOMALIA"),"ANOMALIA","OK"))</f>
        <v>NON VALUTABILE</v>
      </c>
      <c r="U564" s="5" t="str">
        <f aca="false">IF(F564=0,"Scaricato ma non presente in questa fattura: puo venire da giacenza pregressa o da altro fornitore. Non conteggiato come anomalia.",IF(G564=0,"Acquistato e mai scaricato nel periodo. ","")&amp;IF(AND(G564&gt;0,H564&lt;&gt;0),"Quantita acquistata diversa da quantita scaricata. ","")&amp;IF(AND(G564&gt;0,P564&lt;=N564),"Almeno una vendita a prezzo pari o inferiore al costo di acquisto (confronta col. N con col. P). ",""))</f>
        <v>Scaricato ma non presente in questa fattura: puo venire da giacenza pregressa o da altro fornitore. Non conteggiato come anomalia.</v>
      </c>
      <c r="V564" s="5"/>
    </row>
    <row r="565" customFormat="false" ht="23.85" hidden="false" customHeight="false" outlineLevel="0" collapsed="false">
      <c r="A565" s="8" t="s">
        <v>1917</v>
      </c>
      <c r="B565" s="8"/>
      <c r="C565" s="8" t="s">
        <v>1918</v>
      </c>
      <c r="D565" s="5" t="s">
        <v>440</v>
      </c>
      <c r="E565" s="8" t="s">
        <v>1677</v>
      </c>
      <c r="F565" s="9" t="n">
        <v>0</v>
      </c>
      <c r="G565" s="9" t="n">
        <v>1</v>
      </c>
      <c r="H565" s="9" t="n">
        <f aca="false">F565-G565</f>
        <v>-1</v>
      </c>
      <c r="I565" s="9" t="n">
        <f aca="false">MAX(H565,0)</f>
        <v>0</v>
      </c>
      <c r="J565" s="10" t="n">
        <v>0</v>
      </c>
      <c r="K565" s="10" t="n">
        <v>45.08</v>
      </c>
      <c r="L565" s="11" t="str">
        <f aca="false">IFERROR(J565/F565,"")</f>
        <v/>
      </c>
      <c r="M565" s="11"/>
      <c r="N565" s="11"/>
      <c r="O565" s="11" t="n">
        <f aca="false">IFERROR(K565/G565,"")</f>
        <v>45.08</v>
      </c>
      <c r="P565" s="11" t="n">
        <v>45.08</v>
      </c>
      <c r="Q565" s="11" t="n">
        <v>45.08</v>
      </c>
      <c r="R565" s="12" t="str">
        <f aca="false">IF(F565=0,"NON VALUTABILE",IF(H565=0,"OK","ANOMALIA"))</f>
        <v>NON VALUTABILE</v>
      </c>
      <c r="S565" s="12" t="str">
        <f aca="false">IF(OR(F565=0,G565=0),"NON VALUTABILE",IF(P565&lt;=N565,"ANOMALIA","OK"))</f>
        <v>NON VALUTABILE</v>
      </c>
      <c r="T565" s="12" t="str">
        <f aca="false">IF(F565=0,"NON VALUTABILE",IF(OR(R565="ANOMALIA",S565="ANOMALIA"),"ANOMALIA","OK"))</f>
        <v>NON VALUTABILE</v>
      </c>
      <c r="U565" s="5" t="str">
        <f aca="false">IF(F565=0,"Scaricato ma non presente in questa fattura: puo venire da giacenza pregressa o da altro fornitore. Non conteggiato come anomalia.",IF(G565=0,"Acquistato e mai scaricato nel periodo. ","")&amp;IF(AND(G565&gt;0,H565&lt;&gt;0),"Quantita acquistata diversa da quantita scaricata. ","")&amp;IF(AND(G565&gt;0,P565&lt;=N565),"Almeno una vendita a prezzo pari o inferiore al costo di acquisto (confronta col. N con col. P). ",""))</f>
        <v>Scaricato ma non presente in questa fattura: puo venire da giacenza pregressa o da altro fornitore. Non conteggiato come anomalia.</v>
      </c>
      <c r="V565" s="5"/>
    </row>
    <row r="566" customFormat="false" ht="23.85" hidden="false" customHeight="false" outlineLevel="0" collapsed="false">
      <c r="A566" s="8" t="s">
        <v>1919</v>
      </c>
      <c r="B566" s="8"/>
      <c r="C566" s="8" t="s">
        <v>1920</v>
      </c>
      <c r="D566" s="5" t="s">
        <v>1921</v>
      </c>
      <c r="E566" s="8" t="s">
        <v>1677</v>
      </c>
      <c r="F566" s="9" t="n">
        <v>0</v>
      </c>
      <c r="G566" s="9" t="n">
        <v>1</v>
      </c>
      <c r="H566" s="9" t="n">
        <f aca="false">F566-G566</f>
        <v>-1</v>
      </c>
      <c r="I566" s="9" t="n">
        <f aca="false">MAX(H566,0)</f>
        <v>0</v>
      </c>
      <c r="J566" s="10" t="n">
        <v>0</v>
      </c>
      <c r="K566" s="10" t="n">
        <v>117.5</v>
      </c>
      <c r="L566" s="11" t="str">
        <f aca="false">IFERROR(J566/F566,"")</f>
        <v/>
      </c>
      <c r="M566" s="11"/>
      <c r="N566" s="11"/>
      <c r="O566" s="11" t="n">
        <f aca="false">IFERROR(K566/G566,"")</f>
        <v>117.5</v>
      </c>
      <c r="P566" s="11" t="n">
        <v>117.5</v>
      </c>
      <c r="Q566" s="11" t="n">
        <v>117.5</v>
      </c>
      <c r="R566" s="12" t="str">
        <f aca="false">IF(F566=0,"NON VALUTABILE",IF(H566=0,"OK","ANOMALIA"))</f>
        <v>NON VALUTABILE</v>
      </c>
      <c r="S566" s="12" t="str">
        <f aca="false">IF(OR(F566=0,G566=0),"NON VALUTABILE",IF(P566&lt;=N566,"ANOMALIA","OK"))</f>
        <v>NON VALUTABILE</v>
      </c>
      <c r="T566" s="12" t="str">
        <f aca="false">IF(F566=0,"NON VALUTABILE",IF(OR(R566="ANOMALIA",S566="ANOMALIA"),"ANOMALIA","OK"))</f>
        <v>NON VALUTABILE</v>
      </c>
      <c r="U566" s="5" t="str">
        <f aca="false">IF(F566=0,"Scaricato ma non presente in questa fattura: puo venire da giacenza pregressa o da altro fornitore. Non conteggiato come anomalia.",IF(G566=0,"Acquistato e mai scaricato nel periodo. ","")&amp;IF(AND(G566&gt;0,H566&lt;&gt;0),"Quantita acquistata diversa da quantita scaricata. ","")&amp;IF(AND(G566&gt;0,P566&lt;=N566),"Almeno una vendita a prezzo pari o inferiore al costo di acquisto (confronta col. N con col. P). ",""))</f>
        <v>Scaricato ma non presente in questa fattura: puo venire da giacenza pregressa o da altro fornitore. Non conteggiato come anomalia.</v>
      </c>
      <c r="V566" s="5"/>
    </row>
    <row r="567" customFormat="false" ht="23.85" hidden="false" customHeight="false" outlineLevel="0" collapsed="false">
      <c r="A567" s="8" t="s">
        <v>1922</v>
      </c>
      <c r="B567" s="8"/>
      <c r="C567" s="8" t="s">
        <v>1923</v>
      </c>
      <c r="D567" s="5" t="s">
        <v>1924</v>
      </c>
      <c r="E567" s="8" t="s">
        <v>1677</v>
      </c>
      <c r="F567" s="9" t="n">
        <v>0</v>
      </c>
      <c r="G567" s="9" t="n">
        <v>1</v>
      </c>
      <c r="H567" s="9" t="n">
        <f aca="false">F567-G567</f>
        <v>-1</v>
      </c>
      <c r="I567" s="9" t="n">
        <f aca="false">MAX(H567,0)</f>
        <v>0</v>
      </c>
      <c r="J567" s="10" t="n">
        <v>0</v>
      </c>
      <c r="K567" s="10" t="n">
        <v>62.35</v>
      </c>
      <c r="L567" s="11" t="str">
        <f aca="false">IFERROR(J567/F567,"")</f>
        <v/>
      </c>
      <c r="M567" s="11"/>
      <c r="N567" s="11"/>
      <c r="O567" s="11" t="n">
        <f aca="false">IFERROR(K567/G567,"")</f>
        <v>62.35</v>
      </c>
      <c r="P567" s="11" t="n">
        <v>62.35</v>
      </c>
      <c r="Q567" s="11" t="n">
        <v>62.35</v>
      </c>
      <c r="R567" s="12" t="str">
        <f aca="false">IF(F567=0,"NON VALUTABILE",IF(H567=0,"OK","ANOMALIA"))</f>
        <v>NON VALUTABILE</v>
      </c>
      <c r="S567" s="12" t="str">
        <f aca="false">IF(OR(F567=0,G567=0),"NON VALUTABILE",IF(P567&lt;=N567,"ANOMALIA","OK"))</f>
        <v>NON VALUTABILE</v>
      </c>
      <c r="T567" s="12" t="str">
        <f aca="false">IF(F567=0,"NON VALUTABILE",IF(OR(R567="ANOMALIA",S567="ANOMALIA"),"ANOMALIA","OK"))</f>
        <v>NON VALUTABILE</v>
      </c>
      <c r="U567" s="5" t="str">
        <f aca="false">IF(F567=0,"Scaricato ma non presente in questa fattura: puo venire da giacenza pregressa o da altro fornitore. Non conteggiato come anomalia.",IF(G567=0,"Acquistato e mai scaricato nel periodo. ","")&amp;IF(AND(G567&gt;0,H567&lt;&gt;0),"Quantita acquistata diversa da quantita scaricata. ","")&amp;IF(AND(G567&gt;0,P567&lt;=N567),"Almeno una vendita a prezzo pari o inferiore al costo di acquisto (confronta col. N con col. P). ",""))</f>
        <v>Scaricato ma non presente in questa fattura: puo venire da giacenza pregressa o da altro fornitore. Non conteggiato come anomalia.</v>
      </c>
      <c r="V567" s="5"/>
    </row>
    <row r="568" customFormat="false" ht="23.85" hidden="false" customHeight="false" outlineLevel="0" collapsed="false">
      <c r="A568" s="8" t="s">
        <v>1925</v>
      </c>
      <c r="B568" s="8"/>
      <c r="C568" s="8" t="s">
        <v>1926</v>
      </c>
      <c r="D568" s="5" t="s">
        <v>1927</v>
      </c>
      <c r="E568" s="8" t="s">
        <v>1677</v>
      </c>
      <c r="F568" s="9" t="n">
        <v>0</v>
      </c>
      <c r="G568" s="9" t="n">
        <v>1</v>
      </c>
      <c r="H568" s="9" t="n">
        <f aca="false">F568-G568</f>
        <v>-1</v>
      </c>
      <c r="I568" s="9" t="n">
        <f aca="false">MAX(H568,0)</f>
        <v>0</v>
      </c>
      <c r="J568" s="10" t="n">
        <v>0</v>
      </c>
      <c r="K568" s="10" t="n">
        <v>146.7</v>
      </c>
      <c r="L568" s="11" t="str">
        <f aca="false">IFERROR(J568/F568,"")</f>
        <v/>
      </c>
      <c r="M568" s="11"/>
      <c r="N568" s="11"/>
      <c r="O568" s="11" t="n">
        <f aca="false">IFERROR(K568/G568,"")</f>
        <v>146.7</v>
      </c>
      <c r="P568" s="11" t="n">
        <v>146.7</v>
      </c>
      <c r="Q568" s="11" t="n">
        <v>146.7</v>
      </c>
      <c r="R568" s="12" t="str">
        <f aca="false">IF(F568=0,"NON VALUTABILE",IF(H568=0,"OK","ANOMALIA"))</f>
        <v>NON VALUTABILE</v>
      </c>
      <c r="S568" s="12" t="str">
        <f aca="false">IF(OR(F568=0,G568=0),"NON VALUTABILE",IF(P568&lt;=N568,"ANOMALIA","OK"))</f>
        <v>NON VALUTABILE</v>
      </c>
      <c r="T568" s="12" t="str">
        <f aca="false">IF(F568=0,"NON VALUTABILE",IF(OR(R568="ANOMALIA",S568="ANOMALIA"),"ANOMALIA","OK"))</f>
        <v>NON VALUTABILE</v>
      </c>
      <c r="U568" s="5" t="str">
        <f aca="false">IF(F568=0,"Scaricato ma non presente in questa fattura: puo venire da giacenza pregressa o da altro fornitore. Non conteggiato come anomalia.",IF(G568=0,"Acquistato e mai scaricato nel periodo. ","")&amp;IF(AND(G568&gt;0,H568&lt;&gt;0),"Quantita acquistata diversa da quantita scaricata. ","")&amp;IF(AND(G568&gt;0,P568&lt;=N568),"Almeno una vendita a prezzo pari o inferiore al costo di acquisto (confronta col. N con col. P). ",""))</f>
        <v>Scaricato ma non presente in questa fattura: puo venire da giacenza pregressa o da altro fornitore. Non conteggiato come anomalia.</v>
      </c>
      <c r="V568" s="5"/>
    </row>
    <row r="569" customFormat="false" ht="23.85" hidden="false" customHeight="false" outlineLevel="0" collapsed="false">
      <c r="A569" s="8" t="s">
        <v>1928</v>
      </c>
      <c r="B569" s="8"/>
      <c r="C569" s="8" t="s">
        <v>1929</v>
      </c>
      <c r="D569" s="5" t="s">
        <v>1930</v>
      </c>
      <c r="E569" s="8" t="s">
        <v>1677</v>
      </c>
      <c r="F569" s="9" t="n">
        <v>0</v>
      </c>
      <c r="G569" s="9" t="n">
        <v>1</v>
      </c>
      <c r="H569" s="9" t="n">
        <f aca="false">F569-G569</f>
        <v>-1</v>
      </c>
      <c r="I569" s="9" t="n">
        <f aca="false">MAX(H569,0)</f>
        <v>0</v>
      </c>
      <c r="J569" s="10" t="n">
        <v>0</v>
      </c>
      <c r="K569" s="10" t="n">
        <v>84</v>
      </c>
      <c r="L569" s="11" t="str">
        <f aca="false">IFERROR(J569/F569,"")</f>
        <v/>
      </c>
      <c r="M569" s="11"/>
      <c r="N569" s="11"/>
      <c r="O569" s="11" t="n">
        <f aca="false">IFERROR(K569/G569,"")</f>
        <v>84</v>
      </c>
      <c r="P569" s="11" t="n">
        <v>84</v>
      </c>
      <c r="Q569" s="11" t="n">
        <v>84</v>
      </c>
      <c r="R569" s="12" t="str">
        <f aca="false">IF(F569=0,"NON VALUTABILE",IF(H569=0,"OK","ANOMALIA"))</f>
        <v>NON VALUTABILE</v>
      </c>
      <c r="S569" s="12" t="str">
        <f aca="false">IF(OR(F569=0,G569=0),"NON VALUTABILE",IF(P569&lt;=N569,"ANOMALIA","OK"))</f>
        <v>NON VALUTABILE</v>
      </c>
      <c r="T569" s="12" t="str">
        <f aca="false">IF(F569=0,"NON VALUTABILE",IF(OR(R569="ANOMALIA",S569="ANOMALIA"),"ANOMALIA","OK"))</f>
        <v>NON VALUTABILE</v>
      </c>
      <c r="U569" s="5" t="str">
        <f aca="false">IF(F569=0,"Scaricato ma non presente in questa fattura: puo venire da giacenza pregressa o da altro fornitore. Non conteggiato come anomalia.",IF(G569=0,"Acquistato e mai scaricato nel periodo. ","")&amp;IF(AND(G569&gt;0,H569&lt;&gt;0),"Quantita acquistata diversa da quantita scaricata. ","")&amp;IF(AND(G569&gt;0,P569&lt;=N569),"Almeno una vendita a prezzo pari o inferiore al costo di acquisto (confronta col. N con col. P). ",""))</f>
        <v>Scaricato ma non presente in questa fattura: puo venire da giacenza pregressa o da altro fornitore. Non conteggiato come anomalia.</v>
      </c>
      <c r="V569" s="5"/>
    </row>
    <row r="570" customFormat="false" ht="23.85" hidden="false" customHeight="false" outlineLevel="0" collapsed="false">
      <c r="A570" s="8" t="s">
        <v>1931</v>
      </c>
      <c r="B570" s="8"/>
      <c r="C570" s="8" t="s">
        <v>1932</v>
      </c>
      <c r="D570" s="5" t="s">
        <v>1933</v>
      </c>
      <c r="E570" s="8" t="s">
        <v>1677</v>
      </c>
      <c r="F570" s="9" t="n">
        <v>0</v>
      </c>
      <c r="G570" s="9" t="n">
        <v>2</v>
      </c>
      <c r="H570" s="9" t="n">
        <f aca="false">F570-G570</f>
        <v>-2</v>
      </c>
      <c r="I570" s="9" t="n">
        <f aca="false">MAX(H570,0)</f>
        <v>0</v>
      </c>
      <c r="J570" s="10" t="n">
        <v>0</v>
      </c>
      <c r="K570" s="10" t="n">
        <v>41.81</v>
      </c>
      <c r="L570" s="11" t="str">
        <f aca="false">IFERROR(J570/F570,"")</f>
        <v/>
      </c>
      <c r="M570" s="11"/>
      <c r="N570" s="11"/>
      <c r="O570" s="11" t="n">
        <f aca="false">IFERROR(K570/G570,"")</f>
        <v>20.905</v>
      </c>
      <c r="P570" s="11" t="n">
        <v>16.39</v>
      </c>
      <c r="Q570" s="11" t="n">
        <v>25.42</v>
      </c>
      <c r="R570" s="12" t="str">
        <f aca="false">IF(F570=0,"NON VALUTABILE",IF(H570=0,"OK","ANOMALIA"))</f>
        <v>NON VALUTABILE</v>
      </c>
      <c r="S570" s="12" t="str">
        <f aca="false">IF(OR(F570=0,G570=0),"NON VALUTABILE",IF(P570&lt;=N570,"ANOMALIA","OK"))</f>
        <v>NON VALUTABILE</v>
      </c>
      <c r="T570" s="12" t="str">
        <f aca="false">IF(F570=0,"NON VALUTABILE",IF(OR(R570="ANOMALIA",S570="ANOMALIA"),"ANOMALIA","OK"))</f>
        <v>NON VALUTABILE</v>
      </c>
      <c r="U570" s="5" t="str">
        <f aca="false">IF(F570=0,"Scaricato ma non presente in questa fattura: puo venire da giacenza pregressa o da altro fornitore. Non conteggiato come anomalia.",IF(G570=0,"Acquistato e mai scaricato nel periodo. ","")&amp;IF(AND(G570&gt;0,H570&lt;&gt;0),"Quantita acquistata diversa da quantita scaricata. ","")&amp;IF(AND(G570&gt;0,P570&lt;=N570),"Almeno una vendita a prezzo pari o inferiore al costo di acquisto (confronta col. N con col. P). ",""))</f>
        <v>Scaricato ma non presente in questa fattura: puo venire da giacenza pregressa o da altro fornitore. Non conteggiato come anomalia.</v>
      </c>
      <c r="V570" s="5" t="s">
        <v>77</v>
      </c>
    </row>
    <row r="571" customFormat="false" ht="23.85" hidden="false" customHeight="false" outlineLevel="0" collapsed="false">
      <c r="A571" s="8" t="s">
        <v>1934</v>
      </c>
      <c r="B571" s="8"/>
      <c r="C571" s="8" t="s">
        <v>1935</v>
      </c>
      <c r="D571" s="5" t="s">
        <v>1936</v>
      </c>
      <c r="E571" s="8" t="s">
        <v>1677</v>
      </c>
      <c r="F571" s="9" t="n">
        <v>0</v>
      </c>
      <c r="G571" s="9" t="n">
        <v>1</v>
      </c>
      <c r="H571" s="9" t="n">
        <f aca="false">F571-G571</f>
        <v>-1</v>
      </c>
      <c r="I571" s="9" t="n">
        <f aca="false">MAX(H571,0)</f>
        <v>0</v>
      </c>
      <c r="J571" s="10" t="n">
        <v>0</v>
      </c>
      <c r="K571" s="10" t="n">
        <v>110.66</v>
      </c>
      <c r="L571" s="11" t="str">
        <f aca="false">IFERROR(J571/F571,"")</f>
        <v/>
      </c>
      <c r="M571" s="11"/>
      <c r="N571" s="11"/>
      <c r="O571" s="11" t="n">
        <f aca="false">IFERROR(K571/G571,"")</f>
        <v>110.66</v>
      </c>
      <c r="P571" s="11" t="n">
        <v>110.66</v>
      </c>
      <c r="Q571" s="11" t="n">
        <v>110.66</v>
      </c>
      <c r="R571" s="12" t="str">
        <f aca="false">IF(F571=0,"NON VALUTABILE",IF(H571=0,"OK","ANOMALIA"))</f>
        <v>NON VALUTABILE</v>
      </c>
      <c r="S571" s="12" t="str">
        <f aca="false">IF(OR(F571=0,G571=0),"NON VALUTABILE",IF(P571&lt;=N571,"ANOMALIA","OK"))</f>
        <v>NON VALUTABILE</v>
      </c>
      <c r="T571" s="12" t="str">
        <f aca="false">IF(F571=0,"NON VALUTABILE",IF(OR(R571="ANOMALIA",S571="ANOMALIA"),"ANOMALIA","OK"))</f>
        <v>NON VALUTABILE</v>
      </c>
      <c r="U571" s="5" t="str">
        <f aca="false">IF(F571=0,"Scaricato ma non presente in questa fattura: puo venire da giacenza pregressa o da altro fornitore. Non conteggiato come anomalia.",IF(G571=0,"Acquistato e mai scaricato nel periodo. ","")&amp;IF(AND(G571&gt;0,H571&lt;&gt;0),"Quantita acquistata diversa da quantita scaricata. ","")&amp;IF(AND(G571&gt;0,P571&lt;=N571),"Almeno una vendita a prezzo pari o inferiore al costo di acquisto (confronta col. N con col. P). ",""))</f>
        <v>Scaricato ma non presente in questa fattura: puo venire da giacenza pregressa o da altro fornitore. Non conteggiato come anomalia.</v>
      </c>
      <c r="V571" s="5"/>
    </row>
    <row r="572" customFormat="false" ht="23.85" hidden="false" customHeight="false" outlineLevel="0" collapsed="false">
      <c r="A572" s="8" t="s">
        <v>1937</v>
      </c>
      <c r="B572" s="8"/>
      <c r="C572" s="8" t="s">
        <v>1938</v>
      </c>
      <c r="D572" s="5" t="s">
        <v>1939</v>
      </c>
      <c r="E572" s="8" t="s">
        <v>1677</v>
      </c>
      <c r="F572" s="9" t="n">
        <v>0</v>
      </c>
      <c r="G572" s="9" t="n">
        <v>1</v>
      </c>
      <c r="H572" s="9" t="n">
        <f aca="false">F572-G572</f>
        <v>-1</v>
      </c>
      <c r="I572" s="9" t="n">
        <f aca="false">MAX(H572,0)</f>
        <v>0</v>
      </c>
      <c r="J572" s="10" t="n">
        <v>0</v>
      </c>
      <c r="K572" s="10" t="n">
        <v>192.62</v>
      </c>
      <c r="L572" s="11" t="str">
        <f aca="false">IFERROR(J572/F572,"")</f>
        <v/>
      </c>
      <c r="M572" s="11"/>
      <c r="N572" s="11"/>
      <c r="O572" s="11" t="n">
        <f aca="false">IFERROR(K572/G572,"")</f>
        <v>192.62</v>
      </c>
      <c r="P572" s="11" t="n">
        <v>192.62</v>
      </c>
      <c r="Q572" s="11" t="n">
        <v>192.62</v>
      </c>
      <c r="R572" s="12" t="str">
        <f aca="false">IF(F572=0,"NON VALUTABILE",IF(H572=0,"OK","ANOMALIA"))</f>
        <v>NON VALUTABILE</v>
      </c>
      <c r="S572" s="12" t="str">
        <f aca="false">IF(OR(F572=0,G572=0),"NON VALUTABILE",IF(P572&lt;=N572,"ANOMALIA","OK"))</f>
        <v>NON VALUTABILE</v>
      </c>
      <c r="T572" s="12" t="str">
        <f aca="false">IF(F572=0,"NON VALUTABILE",IF(OR(R572="ANOMALIA",S572="ANOMALIA"),"ANOMALIA","OK"))</f>
        <v>NON VALUTABILE</v>
      </c>
      <c r="U572" s="5" t="str">
        <f aca="false">IF(F572=0,"Scaricato ma non presente in questa fattura: puo venire da giacenza pregressa o da altro fornitore. Non conteggiato come anomalia.",IF(G572=0,"Acquistato e mai scaricato nel periodo. ","")&amp;IF(AND(G572&gt;0,H572&lt;&gt;0),"Quantita acquistata diversa da quantita scaricata. ","")&amp;IF(AND(G572&gt;0,P572&lt;=N572),"Almeno una vendita a prezzo pari o inferiore al costo di acquisto (confronta col. N con col. P). ",""))</f>
        <v>Scaricato ma non presente in questa fattura: puo venire da giacenza pregressa o da altro fornitore. Non conteggiato come anomalia.</v>
      </c>
      <c r="V572" s="5"/>
    </row>
    <row r="573" customFormat="false" ht="23.85" hidden="false" customHeight="false" outlineLevel="0" collapsed="false">
      <c r="A573" s="8" t="s">
        <v>1940</v>
      </c>
      <c r="B573" s="8"/>
      <c r="C573" s="8" t="s">
        <v>1941</v>
      </c>
      <c r="D573" s="5" t="s">
        <v>1942</v>
      </c>
      <c r="E573" s="8" t="s">
        <v>1677</v>
      </c>
      <c r="F573" s="9" t="n">
        <v>0</v>
      </c>
      <c r="G573" s="9" t="n">
        <v>1</v>
      </c>
      <c r="H573" s="9" t="n">
        <f aca="false">F573-G573</f>
        <v>-1</v>
      </c>
      <c r="I573" s="9" t="n">
        <f aca="false">MAX(H573,0)</f>
        <v>0</v>
      </c>
      <c r="J573" s="10" t="n">
        <v>0</v>
      </c>
      <c r="K573" s="10" t="n">
        <v>18.85</v>
      </c>
      <c r="L573" s="11" t="str">
        <f aca="false">IFERROR(J573/F573,"")</f>
        <v/>
      </c>
      <c r="M573" s="11"/>
      <c r="N573" s="11"/>
      <c r="O573" s="11" t="n">
        <f aca="false">IFERROR(K573/G573,"")</f>
        <v>18.85</v>
      </c>
      <c r="P573" s="11" t="n">
        <v>18.85</v>
      </c>
      <c r="Q573" s="11" t="n">
        <v>18.85</v>
      </c>
      <c r="R573" s="12" t="str">
        <f aca="false">IF(F573=0,"NON VALUTABILE",IF(H573=0,"OK","ANOMALIA"))</f>
        <v>NON VALUTABILE</v>
      </c>
      <c r="S573" s="12" t="str">
        <f aca="false">IF(OR(F573=0,G573=0),"NON VALUTABILE",IF(P573&lt;=N573,"ANOMALIA","OK"))</f>
        <v>NON VALUTABILE</v>
      </c>
      <c r="T573" s="12" t="str">
        <f aca="false">IF(F573=0,"NON VALUTABILE",IF(OR(R573="ANOMALIA",S573="ANOMALIA"),"ANOMALIA","OK"))</f>
        <v>NON VALUTABILE</v>
      </c>
      <c r="U573" s="5" t="str">
        <f aca="false">IF(F573=0,"Scaricato ma non presente in questa fattura: puo venire da giacenza pregressa o da altro fornitore. Non conteggiato come anomalia.",IF(G573=0,"Acquistato e mai scaricato nel periodo. ","")&amp;IF(AND(G573&gt;0,H573&lt;&gt;0),"Quantita acquistata diversa da quantita scaricata. ","")&amp;IF(AND(G573&gt;0,P573&lt;=N573),"Almeno una vendita a prezzo pari o inferiore al costo di acquisto (confronta col. N con col. P). ",""))</f>
        <v>Scaricato ma non presente in questa fattura: puo venire da giacenza pregressa o da altro fornitore. Non conteggiato come anomalia.</v>
      </c>
      <c r="V573" s="5"/>
    </row>
    <row r="574" customFormat="false" ht="23.85" hidden="false" customHeight="false" outlineLevel="0" collapsed="false">
      <c r="A574" s="8" t="s">
        <v>1943</v>
      </c>
      <c r="B574" s="8"/>
      <c r="C574" s="8" t="s">
        <v>1944</v>
      </c>
      <c r="D574" s="5" t="s">
        <v>494</v>
      </c>
      <c r="E574" s="8" t="s">
        <v>1677</v>
      </c>
      <c r="F574" s="9" t="n">
        <v>0</v>
      </c>
      <c r="G574" s="9" t="n">
        <v>1</v>
      </c>
      <c r="H574" s="9" t="n">
        <f aca="false">F574-G574</f>
        <v>-1</v>
      </c>
      <c r="I574" s="9" t="n">
        <f aca="false">MAX(H574,0)</f>
        <v>0</v>
      </c>
      <c r="J574" s="10" t="n">
        <v>0</v>
      </c>
      <c r="K574" s="10" t="n">
        <v>4.06</v>
      </c>
      <c r="L574" s="11" t="str">
        <f aca="false">IFERROR(J574/F574,"")</f>
        <v/>
      </c>
      <c r="M574" s="11"/>
      <c r="N574" s="11"/>
      <c r="O574" s="11" t="n">
        <f aca="false">IFERROR(K574/G574,"")</f>
        <v>4.06</v>
      </c>
      <c r="P574" s="11" t="n">
        <v>4.06</v>
      </c>
      <c r="Q574" s="11" t="n">
        <v>4.06</v>
      </c>
      <c r="R574" s="12" t="str">
        <f aca="false">IF(F574=0,"NON VALUTABILE",IF(H574=0,"OK","ANOMALIA"))</f>
        <v>NON VALUTABILE</v>
      </c>
      <c r="S574" s="12" t="str">
        <f aca="false">IF(OR(F574=0,G574=0),"NON VALUTABILE",IF(P574&lt;=N574,"ANOMALIA","OK"))</f>
        <v>NON VALUTABILE</v>
      </c>
      <c r="T574" s="12" t="str">
        <f aca="false">IF(F574=0,"NON VALUTABILE",IF(OR(R574="ANOMALIA",S574="ANOMALIA"),"ANOMALIA","OK"))</f>
        <v>NON VALUTABILE</v>
      </c>
      <c r="U574" s="5" t="str">
        <f aca="false">IF(F574=0,"Scaricato ma non presente in questa fattura: puo venire da giacenza pregressa o da altro fornitore. Non conteggiato come anomalia.",IF(G574=0,"Acquistato e mai scaricato nel periodo. ","")&amp;IF(AND(G574&gt;0,H574&lt;&gt;0),"Quantita acquistata diversa da quantita scaricata. ","")&amp;IF(AND(G574&gt;0,P574&lt;=N574),"Almeno una vendita a prezzo pari o inferiore al costo di acquisto (confronta col. N con col. P). ",""))</f>
        <v>Scaricato ma non presente in questa fattura: puo venire da giacenza pregressa o da altro fornitore. Non conteggiato come anomalia.</v>
      </c>
      <c r="V574" s="5"/>
    </row>
    <row r="575" customFormat="false" ht="23.85" hidden="false" customHeight="false" outlineLevel="0" collapsed="false">
      <c r="A575" s="8" t="s">
        <v>1945</v>
      </c>
      <c r="B575" s="8"/>
      <c r="C575" s="8" t="s">
        <v>1946</v>
      </c>
      <c r="D575" s="5" t="s">
        <v>1947</v>
      </c>
      <c r="E575" s="8" t="s">
        <v>1677</v>
      </c>
      <c r="F575" s="9" t="n">
        <v>0</v>
      </c>
      <c r="G575" s="9" t="n">
        <v>1</v>
      </c>
      <c r="H575" s="9" t="n">
        <f aca="false">F575-G575</f>
        <v>-1</v>
      </c>
      <c r="I575" s="9" t="n">
        <f aca="false">MAX(H575,0)</f>
        <v>0</v>
      </c>
      <c r="J575" s="10" t="n">
        <v>0</v>
      </c>
      <c r="K575" s="10" t="n">
        <v>38.71</v>
      </c>
      <c r="L575" s="11" t="str">
        <f aca="false">IFERROR(J575/F575,"")</f>
        <v/>
      </c>
      <c r="M575" s="11"/>
      <c r="N575" s="11"/>
      <c r="O575" s="11" t="n">
        <f aca="false">IFERROR(K575/G575,"")</f>
        <v>38.71</v>
      </c>
      <c r="P575" s="11" t="n">
        <v>38.71</v>
      </c>
      <c r="Q575" s="11" t="n">
        <v>38.71</v>
      </c>
      <c r="R575" s="12" t="str">
        <f aca="false">IF(F575=0,"NON VALUTABILE",IF(H575=0,"OK","ANOMALIA"))</f>
        <v>NON VALUTABILE</v>
      </c>
      <c r="S575" s="12" t="str">
        <f aca="false">IF(OR(F575=0,G575=0),"NON VALUTABILE",IF(P575&lt;=N575,"ANOMALIA","OK"))</f>
        <v>NON VALUTABILE</v>
      </c>
      <c r="T575" s="12" t="str">
        <f aca="false">IF(F575=0,"NON VALUTABILE",IF(OR(R575="ANOMALIA",S575="ANOMALIA"),"ANOMALIA","OK"))</f>
        <v>NON VALUTABILE</v>
      </c>
      <c r="U575" s="5" t="str">
        <f aca="false">IF(F575=0,"Scaricato ma non presente in questa fattura: puo venire da giacenza pregressa o da altro fornitore. Non conteggiato come anomalia.",IF(G575=0,"Acquistato e mai scaricato nel periodo. ","")&amp;IF(AND(G575&gt;0,H575&lt;&gt;0),"Quantita acquistata diversa da quantita scaricata. ","")&amp;IF(AND(G575&gt;0,P575&lt;=N575),"Almeno una vendita a prezzo pari o inferiore al costo di acquisto (confronta col. N con col. P). ",""))</f>
        <v>Scaricato ma non presente in questa fattura: puo venire da giacenza pregressa o da altro fornitore. Non conteggiato come anomalia.</v>
      </c>
      <c r="V575" s="5"/>
    </row>
    <row r="576" customFormat="false" ht="23.85" hidden="false" customHeight="false" outlineLevel="0" collapsed="false">
      <c r="A576" s="8" t="s">
        <v>1948</v>
      </c>
      <c r="B576" s="8"/>
      <c r="C576" s="8" t="s">
        <v>1949</v>
      </c>
      <c r="D576" s="5" t="s">
        <v>129</v>
      </c>
      <c r="E576" s="8" t="s">
        <v>1677</v>
      </c>
      <c r="F576" s="9" t="n">
        <v>0</v>
      </c>
      <c r="G576" s="9" t="n">
        <v>1</v>
      </c>
      <c r="H576" s="9" t="n">
        <f aca="false">F576-G576</f>
        <v>-1</v>
      </c>
      <c r="I576" s="9" t="n">
        <f aca="false">MAX(H576,0)</f>
        <v>0</v>
      </c>
      <c r="J576" s="10" t="n">
        <v>0</v>
      </c>
      <c r="K576" s="10" t="n">
        <v>9.02</v>
      </c>
      <c r="L576" s="11" t="str">
        <f aca="false">IFERROR(J576/F576,"")</f>
        <v/>
      </c>
      <c r="M576" s="11"/>
      <c r="N576" s="11"/>
      <c r="O576" s="11" t="n">
        <f aca="false">IFERROR(K576/G576,"")</f>
        <v>9.02</v>
      </c>
      <c r="P576" s="11" t="n">
        <v>9.02</v>
      </c>
      <c r="Q576" s="11" t="n">
        <v>9.02</v>
      </c>
      <c r="R576" s="12" t="str">
        <f aca="false">IF(F576=0,"NON VALUTABILE",IF(H576=0,"OK","ANOMALIA"))</f>
        <v>NON VALUTABILE</v>
      </c>
      <c r="S576" s="12" t="str">
        <f aca="false">IF(OR(F576=0,G576=0),"NON VALUTABILE",IF(P576&lt;=N576,"ANOMALIA","OK"))</f>
        <v>NON VALUTABILE</v>
      </c>
      <c r="T576" s="12" t="str">
        <f aca="false">IF(F576=0,"NON VALUTABILE",IF(OR(R576="ANOMALIA",S576="ANOMALIA"),"ANOMALIA","OK"))</f>
        <v>NON VALUTABILE</v>
      </c>
      <c r="U576" s="5" t="str">
        <f aca="false">IF(F576=0,"Scaricato ma non presente in questa fattura: puo venire da giacenza pregressa o da altro fornitore. Non conteggiato come anomalia.",IF(G576=0,"Acquistato e mai scaricato nel periodo. ","")&amp;IF(AND(G576&gt;0,H576&lt;&gt;0),"Quantita acquistata diversa da quantita scaricata. ","")&amp;IF(AND(G576&gt;0,P576&lt;=N576),"Almeno una vendita a prezzo pari o inferiore al costo di acquisto (confronta col. N con col. P). ",""))</f>
        <v>Scaricato ma non presente in questa fattura: puo venire da giacenza pregressa o da altro fornitore. Non conteggiato come anomalia.</v>
      </c>
      <c r="V576" s="5"/>
    </row>
    <row r="577" customFormat="false" ht="23.85" hidden="false" customHeight="false" outlineLevel="0" collapsed="false">
      <c r="A577" s="8" t="s">
        <v>1950</v>
      </c>
      <c r="B577" s="8"/>
      <c r="C577" s="8" t="s">
        <v>1951</v>
      </c>
      <c r="D577" s="5" t="s">
        <v>1369</v>
      </c>
      <c r="E577" s="8" t="s">
        <v>1677</v>
      </c>
      <c r="F577" s="9" t="n">
        <v>0</v>
      </c>
      <c r="G577" s="9" t="n">
        <v>1</v>
      </c>
      <c r="H577" s="9" t="n">
        <f aca="false">F577-G577</f>
        <v>-1</v>
      </c>
      <c r="I577" s="9" t="n">
        <f aca="false">MAX(H577,0)</f>
        <v>0</v>
      </c>
      <c r="J577" s="10" t="n">
        <v>0</v>
      </c>
      <c r="K577" s="10" t="n">
        <v>6</v>
      </c>
      <c r="L577" s="11" t="str">
        <f aca="false">IFERROR(J577/F577,"")</f>
        <v/>
      </c>
      <c r="M577" s="11"/>
      <c r="N577" s="11"/>
      <c r="O577" s="11" t="n">
        <f aca="false">IFERROR(K577/G577,"")</f>
        <v>6</v>
      </c>
      <c r="P577" s="11" t="n">
        <v>6</v>
      </c>
      <c r="Q577" s="11" t="n">
        <v>6</v>
      </c>
      <c r="R577" s="12" t="str">
        <f aca="false">IF(F577=0,"NON VALUTABILE",IF(H577=0,"OK","ANOMALIA"))</f>
        <v>NON VALUTABILE</v>
      </c>
      <c r="S577" s="12" t="str">
        <f aca="false">IF(OR(F577=0,G577=0),"NON VALUTABILE",IF(P577&lt;=N577,"ANOMALIA","OK"))</f>
        <v>NON VALUTABILE</v>
      </c>
      <c r="T577" s="12" t="str">
        <f aca="false">IF(F577=0,"NON VALUTABILE",IF(OR(R577="ANOMALIA",S577="ANOMALIA"),"ANOMALIA","OK"))</f>
        <v>NON VALUTABILE</v>
      </c>
      <c r="U577" s="5" t="str">
        <f aca="false">IF(F577=0,"Scaricato ma non presente in questa fattura: puo venire da giacenza pregressa o da altro fornitore. Non conteggiato come anomalia.",IF(G577=0,"Acquistato e mai scaricato nel periodo. ","")&amp;IF(AND(G577&gt;0,H577&lt;&gt;0),"Quantita acquistata diversa da quantita scaricata. ","")&amp;IF(AND(G577&gt;0,P577&lt;=N577),"Almeno una vendita a prezzo pari o inferiore al costo di acquisto (confronta col. N con col. P). ",""))</f>
        <v>Scaricato ma non presente in questa fattura: puo venire da giacenza pregressa o da altro fornitore. Non conteggiato come anomalia.</v>
      </c>
      <c r="V577" s="5"/>
    </row>
    <row r="578" customFormat="false" ht="23.85" hidden="false" customHeight="false" outlineLevel="0" collapsed="false">
      <c r="A578" s="8" t="s">
        <v>1952</v>
      </c>
      <c r="B578" s="8"/>
      <c r="C578" s="8" t="s">
        <v>1953</v>
      </c>
      <c r="D578" s="5" t="s">
        <v>1954</v>
      </c>
      <c r="E578" s="8" t="s">
        <v>1677</v>
      </c>
      <c r="F578" s="9" t="n">
        <v>0</v>
      </c>
      <c r="G578" s="9" t="n">
        <v>1</v>
      </c>
      <c r="H578" s="9" t="n">
        <f aca="false">F578-G578</f>
        <v>-1</v>
      </c>
      <c r="I578" s="9" t="n">
        <f aca="false">MAX(H578,0)</f>
        <v>0</v>
      </c>
      <c r="J578" s="10" t="n">
        <v>0</v>
      </c>
      <c r="K578" s="10" t="n">
        <v>434.43</v>
      </c>
      <c r="L578" s="11" t="str">
        <f aca="false">IFERROR(J578/F578,"")</f>
        <v/>
      </c>
      <c r="M578" s="11"/>
      <c r="N578" s="11"/>
      <c r="O578" s="11" t="n">
        <f aca="false">IFERROR(K578/G578,"")</f>
        <v>434.43</v>
      </c>
      <c r="P578" s="11" t="n">
        <v>434.43</v>
      </c>
      <c r="Q578" s="11" t="n">
        <v>434.43</v>
      </c>
      <c r="R578" s="12" t="str">
        <f aca="false">IF(F578=0,"NON VALUTABILE",IF(H578=0,"OK","ANOMALIA"))</f>
        <v>NON VALUTABILE</v>
      </c>
      <c r="S578" s="12" t="str">
        <f aca="false">IF(OR(F578=0,G578=0),"NON VALUTABILE",IF(P578&lt;=N578,"ANOMALIA","OK"))</f>
        <v>NON VALUTABILE</v>
      </c>
      <c r="T578" s="12" t="str">
        <f aca="false">IF(F578=0,"NON VALUTABILE",IF(OR(R578="ANOMALIA",S578="ANOMALIA"),"ANOMALIA","OK"))</f>
        <v>NON VALUTABILE</v>
      </c>
      <c r="U578" s="5" t="str">
        <f aca="false">IF(F578=0,"Scaricato ma non presente in questa fattura: puo venire da giacenza pregressa o da altro fornitore. Non conteggiato come anomalia.",IF(G578=0,"Acquistato e mai scaricato nel periodo. ","")&amp;IF(AND(G578&gt;0,H578&lt;&gt;0),"Quantita acquistata diversa da quantita scaricata. ","")&amp;IF(AND(G578&gt;0,P578&lt;=N578),"Almeno una vendita a prezzo pari o inferiore al costo di acquisto (confronta col. N con col. P). ",""))</f>
        <v>Scaricato ma non presente in questa fattura: puo venire da giacenza pregressa o da altro fornitore. Non conteggiato come anomalia.</v>
      </c>
      <c r="V578" s="5"/>
    </row>
    <row r="579" customFormat="false" ht="23.85" hidden="false" customHeight="false" outlineLevel="0" collapsed="false">
      <c r="A579" s="8" t="s">
        <v>1955</v>
      </c>
      <c r="B579" s="8"/>
      <c r="C579" s="8" t="s">
        <v>1956</v>
      </c>
      <c r="D579" s="5" t="s">
        <v>1957</v>
      </c>
      <c r="E579" s="8" t="s">
        <v>1677</v>
      </c>
      <c r="F579" s="9" t="n">
        <v>0</v>
      </c>
      <c r="G579" s="9" t="n">
        <v>1</v>
      </c>
      <c r="H579" s="9" t="n">
        <f aca="false">F579-G579</f>
        <v>-1</v>
      </c>
      <c r="I579" s="9" t="n">
        <f aca="false">MAX(H579,0)</f>
        <v>0</v>
      </c>
      <c r="J579" s="10" t="n">
        <v>0</v>
      </c>
      <c r="K579" s="10" t="n">
        <v>131.15</v>
      </c>
      <c r="L579" s="11" t="str">
        <f aca="false">IFERROR(J579/F579,"")</f>
        <v/>
      </c>
      <c r="M579" s="11"/>
      <c r="N579" s="11"/>
      <c r="O579" s="11" t="n">
        <f aca="false">IFERROR(K579/G579,"")</f>
        <v>131.15</v>
      </c>
      <c r="P579" s="11" t="n">
        <v>131.15</v>
      </c>
      <c r="Q579" s="11" t="n">
        <v>131.15</v>
      </c>
      <c r="R579" s="12" t="str">
        <f aca="false">IF(F579=0,"NON VALUTABILE",IF(H579=0,"OK","ANOMALIA"))</f>
        <v>NON VALUTABILE</v>
      </c>
      <c r="S579" s="12" t="str">
        <f aca="false">IF(OR(F579=0,G579=0),"NON VALUTABILE",IF(P579&lt;=N579,"ANOMALIA","OK"))</f>
        <v>NON VALUTABILE</v>
      </c>
      <c r="T579" s="12" t="str">
        <f aca="false">IF(F579=0,"NON VALUTABILE",IF(OR(R579="ANOMALIA",S579="ANOMALIA"),"ANOMALIA","OK"))</f>
        <v>NON VALUTABILE</v>
      </c>
      <c r="U579" s="5" t="str">
        <f aca="false">IF(F579=0,"Scaricato ma non presente in questa fattura: puo venire da giacenza pregressa o da altro fornitore. Non conteggiato come anomalia.",IF(G579=0,"Acquistato e mai scaricato nel periodo. ","")&amp;IF(AND(G579&gt;0,H579&lt;&gt;0),"Quantita acquistata diversa da quantita scaricata. ","")&amp;IF(AND(G579&gt;0,P579&lt;=N579),"Almeno una vendita a prezzo pari o inferiore al costo di acquisto (confronta col. N con col. P). ",""))</f>
        <v>Scaricato ma non presente in questa fattura: puo venire da giacenza pregressa o da altro fornitore. Non conteggiato come anomalia.</v>
      </c>
      <c r="V579" s="5"/>
    </row>
    <row r="580" customFormat="false" ht="23.85" hidden="false" customHeight="false" outlineLevel="0" collapsed="false">
      <c r="A580" s="8" t="s">
        <v>1958</v>
      </c>
      <c r="B580" s="8"/>
      <c r="C580" s="8" t="s">
        <v>1959</v>
      </c>
      <c r="D580" s="5" t="s">
        <v>1960</v>
      </c>
      <c r="E580" s="8" t="s">
        <v>1677</v>
      </c>
      <c r="F580" s="9" t="n">
        <v>0</v>
      </c>
      <c r="G580" s="9" t="n">
        <v>1</v>
      </c>
      <c r="H580" s="9" t="n">
        <f aca="false">F580-G580</f>
        <v>-1</v>
      </c>
      <c r="I580" s="9" t="n">
        <f aca="false">MAX(H580,0)</f>
        <v>0</v>
      </c>
      <c r="J580" s="10" t="n">
        <v>0</v>
      </c>
      <c r="K580" s="10" t="n">
        <v>49.18</v>
      </c>
      <c r="L580" s="11" t="str">
        <f aca="false">IFERROR(J580/F580,"")</f>
        <v/>
      </c>
      <c r="M580" s="11"/>
      <c r="N580" s="11"/>
      <c r="O580" s="11" t="n">
        <f aca="false">IFERROR(K580/G580,"")</f>
        <v>49.18</v>
      </c>
      <c r="P580" s="11" t="n">
        <v>49.18</v>
      </c>
      <c r="Q580" s="11" t="n">
        <v>49.18</v>
      </c>
      <c r="R580" s="12" t="str">
        <f aca="false">IF(F580=0,"NON VALUTABILE",IF(H580=0,"OK","ANOMALIA"))</f>
        <v>NON VALUTABILE</v>
      </c>
      <c r="S580" s="12" t="str">
        <f aca="false">IF(OR(F580=0,G580=0),"NON VALUTABILE",IF(P580&lt;=N580,"ANOMALIA","OK"))</f>
        <v>NON VALUTABILE</v>
      </c>
      <c r="T580" s="12" t="str">
        <f aca="false">IF(F580=0,"NON VALUTABILE",IF(OR(R580="ANOMALIA",S580="ANOMALIA"),"ANOMALIA","OK"))</f>
        <v>NON VALUTABILE</v>
      </c>
      <c r="U580" s="5" t="str">
        <f aca="false">IF(F580=0,"Scaricato ma non presente in questa fattura: puo venire da giacenza pregressa o da altro fornitore. Non conteggiato come anomalia.",IF(G580=0,"Acquistato e mai scaricato nel periodo. ","")&amp;IF(AND(G580&gt;0,H580&lt;&gt;0),"Quantita acquistata diversa da quantita scaricata. ","")&amp;IF(AND(G580&gt;0,P580&lt;=N580),"Almeno una vendita a prezzo pari o inferiore al costo di acquisto (confronta col. N con col. P). ",""))</f>
        <v>Scaricato ma non presente in questa fattura: puo venire da giacenza pregressa o da altro fornitore. Non conteggiato come anomalia.</v>
      </c>
      <c r="V580" s="5"/>
    </row>
    <row r="581" customFormat="false" ht="23.85" hidden="false" customHeight="false" outlineLevel="0" collapsed="false">
      <c r="A581" s="8" t="s">
        <v>1961</v>
      </c>
      <c r="B581" s="8"/>
      <c r="C581" s="8" t="s">
        <v>1962</v>
      </c>
      <c r="D581" s="5" t="s">
        <v>1963</v>
      </c>
      <c r="E581" s="8" t="s">
        <v>1677</v>
      </c>
      <c r="F581" s="9" t="n">
        <v>0</v>
      </c>
      <c r="G581" s="9" t="n">
        <v>4</v>
      </c>
      <c r="H581" s="9" t="n">
        <f aca="false">F581-G581</f>
        <v>-4</v>
      </c>
      <c r="I581" s="9" t="n">
        <f aca="false">MAX(H581,0)</f>
        <v>0</v>
      </c>
      <c r="J581" s="10" t="n">
        <v>0</v>
      </c>
      <c r="K581" s="10" t="n">
        <v>49.2</v>
      </c>
      <c r="L581" s="11" t="str">
        <f aca="false">IFERROR(J581/F581,"")</f>
        <v/>
      </c>
      <c r="M581" s="11"/>
      <c r="N581" s="11"/>
      <c r="O581" s="11" t="n">
        <f aca="false">IFERROR(K581/G581,"")</f>
        <v>12.3</v>
      </c>
      <c r="P581" s="11" t="n">
        <v>12.3</v>
      </c>
      <c r="Q581" s="11" t="n">
        <v>12.3</v>
      </c>
      <c r="R581" s="12" t="str">
        <f aca="false">IF(F581=0,"NON VALUTABILE",IF(H581=0,"OK","ANOMALIA"))</f>
        <v>NON VALUTABILE</v>
      </c>
      <c r="S581" s="12" t="str">
        <f aca="false">IF(OR(F581=0,G581=0),"NON VALUTABILE",IF(P581&lt;=N581,"ANOMALIA","OK"))</f>
        <v>NON VALUTABILE</v>
      </c>
      <c r="T581" s="12" t="str">
        <f aca="false">IF(F581=0,"NON VALUTABILE",IF(OR(R581="ANOMALIA",S581="ANOMALIA"),"ANOMALIA","OK"))</f>
        <v>NON VALUTABILE</v>
      </c>
      <c r="U581" s="5" t="str">
        <f aca="false">IF(F581=0,"Scaricato ma non presente in questa fattura: puo venire da giacenza pregressa o da altro fornitore. Non conteggiato come anomalia.",IF(G581=0,"Acquistato e mai scaricato nel periodo. ","")&amp;IF(AND(G581&gt;0,H581&lt;&gt;0),"Quantita acquistata diversa da quantita scaricata. ","")&amp;IF(AND(G581&gt;0,P581&lt;=N581),"Almeno una vendita a prezzo pari o inferiore al costo di acquisto (confronta col. N con col. P). ",""))</f>
        <v>Scaricato ma non presente in questa fattura: puo venire da giacenza pregressa o da altro fornitore. Non conteggiato come anomalia.</v>
      </c>
      <c r="V581" s="5"/>
    </row>
    <row r="582" customFormat="false" ht="23.85" hidden="false" customHeight="false" outlineLevel="0" collapsed="false">
      <c r="A582" s="8" t="s">
        <v>1964</v>
      </c>
      <c r="B582" s="8"/>
      <c r="C582" s="8" t="s">
        <v>1965</v>
      </c>
      <c r="D582" s="5" t="s">
        <v>1966</v>
      </c>
      <c r="E582" s="8" t="s">
        <v>1677</v>
      </c>
      <c r="F582" s="9" t="n">
        <v>0</v>
      </c>
      <c r="G582" s="9" t="n">
        <v>1</v>
      </c>
      <c r="H582" s="9" t="n">
        <f aca="false">F582-G582</f>
        <v>-1</v>
      </c>
      <c r="I582" s="9" t="n">
        <f aca="false">MAX(H582,0)</f>
        <v>0</v>
      </c>
      <c r="J582" s="10" t="n">
        <v>0</v>
      </c>
      <c r="K582" s="10" t="n">
        <v>195.08</v>
      </c>
      <c r="L582" s="11" t="str">
        <f aca="false">IFERROR(J582/F582,"")</f>
        <v/>
      </c>
      <c r="M582" s="11"/>
      <c r="N582" s="11"/>
      <c r="O582" s="11" t="n">
        <f aca="false">IFERROR(K582/G582,"")</f>
        <v>195.08</v>
      </c>
      <c r="P582" s="11" t="n">
        <v>195.08</v>
      </c>
      <c r="Q582" s="11" t="n">
        <v>195.08</v>
      </c>
      <c r="R582" s="12" t="str">
        <f aca="false">IF(F582=0,"NON VALUTABILE",IF(H582=0,"OK","ANOMALIA"))</f>
        <v>NON VALUTABILE</v>
      </c>
      <c r="S582" s="12" t="str">
        <f aca="false">IF(OR(F582=0,G582=0),"NON VALUTABILE",IF(P582&lt;=N582,"ANOMALIA","OK"))</f>
        <v>NON VALUTABILE</v>
      </c>
      <c r="T582" s="12" t="str">
        <f aca="false">IF(F582=0,"NON VALUTABILE",IF(OR(R582="ANOMALIA",S582="ANOMALIA"),"ANOMALIA","OK"))</f>
        <v>NON VALUTABILE</v>
      </c>
      <c r="U582" s="5" t="str">
        <f aca="false">IF(F582=0,"Scaricato ma non presente in questa fattura: puo venire da giacenza pregressa o da altro fornitore. Non conteggiato come anomalia.",IF(G582=0,"Acquistato e mai scaricato nel periodo. ","")&amp;IF(AND(G582&gt;0,H582&lt;&gt;0),"Quantita acquistata diversa da quantita scaricata. ","")&amp;IF(AND(G582&gt;0,P582&lt;=N582),"Almeno una vendita a prezzo pari o inferiore al costo di acquisto (confronta col. N con col. P). ",""))</f>
        <v>Scaricato ma non presente in questa fattura: puo venire da giacenza pregressa o da altro fornitore. Non conteggiato come anomalia.</v>
      </c>
      <c r="V582" s="5"/>
    </row>
    <row r="583" customFormat="false" ht="23.85" hidden="false" customHeight="false" outlineLevel="0" collapsed="false">
      <c r="A583" s="8" t="s">
        <v>1967</v>
      </c>
      <c r="B583" s="8"/>
      <c r="C583" s="8" t="s">
        <v>1968</v>
      </c>
      <c r="D583" s="5" t="s">
        <v>1969</v>
      </c>
      <c r="E583" s="8" t="s">
        <v>1677</v>
      </c>
      <c r="F583" s="9" t="n">
        <v>0</v>
      </c>
      <c r="G583" s="9" t="n">
        <v>2</v>
      </c>
      <c r="H583" s="9" t="n">
        <f aca="false">F583-G583</f>
        <v>-2</v>
      </c>
      <c r="I583" s="9" t="n">
        <f aca="false">MAX(H583,0)</f>
        <v>0</v>
      </c>
      <c r="J583" s="10" t="n">
        <v>0</v>
      </c>
      <c r="K583" s="10" t="n">
        <v>106.56</v>
      </c>
      <c r="L583" s="11" t="str">
        <f aca="false">IFERROR(J583/F583,"")</f>
        <v/>
      </c>
      <c r="M583" s="11"/>
      <c r="N583" s="11"/>
      <c r="O583" s="11" t="n">
        <f aca="false">IFERROR(K583/G583,"")</f>
        <v>53.28</v>
      </c>
      <c r="P583" s="11" t="n">
        <v>53.28</v>
      </c>
      <c r="Q583" s="11" t="n">
        <v>53.28</v>
      </c>
      <c r="R583" s="12" t="str">
        <f aca="false">IF(F583=0,"NON VALUTABILE",IF(H583=0,"OK","ANOMALIA"))</f>
        <v>NON VALUTABILE</v>
      </c>
      <c r="S583" s="12" t="str">
        <f aca="false">IF(OR(F583=0,G583=0),"NON VALUTABILE",IF(P583&lt;=N583,"ANOMALIA","OK"))</f>
        <v>NON VALUTABILE</v>
      </c>
      <c r="T583" s="12" t="str">
        <f aca="false">IF(F583=0,"NON VALUTABILE",IF(OR(R583="ANOMALIA",S583="ANOMALIA"),"ANOMALIA","OK"))</f>
        <v>NON VALUTABILE</v>
      </c>
      <c r="U583" s="5" t="str">
        <f aca="false">IF(F583=0,"Scaricato ma non presente in questa fattura: puo venire da giacenza pregressa o da altro fornitore. Non conteggiato come anomalia.",IF(G583=0,"Acquistato e mai scaricato nel periodo. ","")&amp;IF(AND(G583&gt;0,H583&lt;&gt;0),"Quantita acquistata diversa da quantita scaricata. ","")&amp;IF(AND(G583&gt;0,P583&lt;=N583),"Almeno una vendita a prezzo pari o inferiore al costo di acquisto (confronta col. N con col. P). ",""))</f>
        <v>Scaricato ma non presente in questa fattura: puo venire da giacenza pregressa o da altro fornitore. Non conteggiato come anomalia.</v>
      </c>
      <c r="V583" s="5"/>
    </row>
    <row r="584" customFormat="false" ht="23.85" hidden="false" customHeight="false" outlineLevel="0" collapsed="false">
      <c r="A584" s="8" t="s">
        <v>1970</v>
      </c>
      <c r="B584" s="8"/>
      <c r="C584" s="8" t="s">
        <v>1971</v>
      </c>
      <c r="D584" s="5" t="s">
        <v>1972</v>
      </c>
      <c r="E584" s="8" t="s">
        <v>1677</v>
      </c>
      <c r="F584" s="9" t="n">
        <v>0</v>
      </c>
      <c r="G584" s="9" t="n">
        <v>1</v>
      </c>
      <c r="H584" s="9" t="n">
        <f aca="false">F584-G584</f>
        <v>-1</v>
      </c>
      <c r="I584" s="9" t="n">
        <f aca="false">MAX(H584,0)</f>
        <v>0</v>
      </c>
      <c r="J584" s="10" t="n">
        <v>0</v>
      </c>
      <c r="K584" s="10" t="n">
        <v>22.95</v>
      </c>
      <c r="L584" s="11" t="str">
        <f aca="false">IFERROR(J584/F584,"")</f>
        <v/>
      </c>
      <c r="M584" s="11"/>
      <c r="N584" s="11"/>
      <c r="O584" s="11" t="n">
        <f aca="false">IFERROR(K584/G584,"")</f>
        <v>22.95</v>
      </c>
      <c r="P584" s="11" t="n">
        <v>22.95</v>
      </c>
      <c r="Q584" s="11" t="n">
        <v>22.95</v>
      </c>
      <c r="R584" s="12" t="str">
        <f aca="false">IF(F584=0,"NON VALUTABILE",IF(H584=0,"OK","ANOMALIA"))</f>
        <v>NON VALUTABILE</v>
      </c>
      <c r="S584" s="12" t="str">
        <f aca="false">IF(OR(F584=0,G584=0),"NON VALUTABILE",IF(P584&lt;=N584,"ANOMALIA","OK"))</f>
        <v>NON VALUTABILE</v>
      </c>
      <c r="T584" s="12" t="str">
        <f aca="false">IF(F584=0,"NON VALUTABILE",IF(OR(R584="ANOMALIA",S584="ANOMALIA"),"ANOMALIA","OK"))</f>
        <v>NON VALUTABILE</v>
      </c>
      <c r="U584" s="5" t="str">
        <f aca="false">IF(F584=0,"Scaricato ma non presente in questa fattura: puo venire da giacenza pregressa o da altro fornitore. Non conteggiato come anomalia.",IF(G584=0,"Acquistato e mai scaricato nel periodo. ","")&amp;IF(AND(G584&gt;0,H584&lt;&gt;0),"Quantita acquistata diversa da quantita scaricata. ","")&amp;IF(AND(G584&gt;0,P584&lt;=N584),"Almeno una vendita a prezzo pari o inferiore al costo di acquisto (confronta col. N con col. P). ",""))</f>
        <v>Scaricato ma non presente in questa fattura: puo venire da giacenza pregressa o da altro fornitore. Non conteggiato come anomalia.</v>
      </c>
      <c r="V584" s="5"/>
    </row>
    <row r="585" customFormat="false" ht="23.85" hidden="false" customHeight="false" outlineLevel="0" collapsed="false">
      <c r="A585" s="8" t="s">
        <v>1973</v>
      </c>
      <c r="B585" s="8"/>
      <c r="C585" s="8" t="s">
        <v>1974</v>
      </c>
      <c r="D585" s="5" t="s">
        <v>1975</v>
      </c>
      <c r="E585" s="8" t="s">
        <v>1677</v>
      </c>
      <c r="F585" s="9" t="n">
        <v>0</v>
      </c>
      <c r="G585" s="9" t="n">
        <v>1</v>
      </c>
      <c r="H585" s="9" t="n">
        <f aca="false">F585-G585</f>
        <v>-1</v>
      </c>
      <c r="I585" s="9" t="n">
        <f aca="false">MAX(H585,0)</f>
        <v>0</v>
      </c>
      <c r="J585" s="10" t="n">
        <v>0</v>
      </c>
      <c r="K585" s="10" t="n">
        <v>55.74</v>
      </c>
      <c r="L585" s="11" t="str">
        <f aca="false">IFERROR(J585/F585,"")</f>
        <v/>
      </c>
      <c r="M585" s="11"/>
      <c r="N585" s="11"/>
      <c r="O585" s="11" t="n">
        <f aca="false">IFERROR(K585/G585,"")</f>
        <v>55.74</v>
      </c>
      <c r="P585" s="11" t="n">
        <v>55.74</v>
      </c>
      <c r="Q585" s="11" t="n">
        <v>55.74</v>
      </c>
      <c r="R585" s="12" t="str">
        <f aca="false">IF(F585=0,"NON VALUTABILE",IF(H585=0,"OK","ANOMALIA"))</f>
        <v>NON VALUTABILE</v>
      </c>
      <c r="S585" s="12" t="str">
        <f aca="false">IF(OR(F585=0,G585=0),"NON VALUTABILE",IF(P585&lt;=N585,"ANOMALIA","OK"))</f>
        <v>NON VALUTABILE</v>
      </c>
      <c r="T585" s="12" t="str">
        <f aca="false">IF(F585=0,"NON VALUTABILE",IF(OR(R585="ANOMALIA",S585="ANOMALIA"),"ANOMALIA","OK"))</f>
        <v>NON VALUTABILE</v>
      </c>
      <c r="U585" s="5" t="str">
        <f aca="false">IF(F585=0,"Scaricato ma non presente in questa fattura: puo venire da giacenza pregressa o da altro fornitore. Non conteggiato come anomalia.",IF(G585=0,"Acquistato e mai scaricato nel periodo. ","")&amp;IF(AND(G585&gt;0,H585&lt;&gt;0),"Quantita acquistata diversa da quantita scaricata. ","")&amp;IF(AND(G585&gt;0,P585&lt;=N585),"Almeno una vendita a prezzo pari o inferiore al costo di acquisto (confronta col. N con col. P). ",""))</f>
        <v>Scaricato ma non presente in questa fattura: puo venire da giacenza pregressa o da altro fornitore. Non conteggiato come anomalia.</v>
      </c>
      <c r="V585" s="5"/>
    </row>
    <row r="586" customFormat="false" ht="23.85" hidden="false" customHeight="false" outlineLevel="0" collapsed="false">
      <c r="A586" s="8" t="s">
        <v>1976</v>
      </c>
      <c r="B586" s="8"/>
      <c r="C586" s="8" t="s">
        <v>1977</v>
      </c>
      <c r="D586" s="5" t="s">
        <v>1978</v>
      </c>
      <c r="E586" s="8" t="s">
        <v>1677</v>
      </c>
      <c r="F586" s="9" t="n">
        <v>0</v>
      </c>
      <c r="G586" s="9" t="n">
        <v>1</v>
      </c>
      <c r="H586" s="9" t="n">
        <f aca="false">F586-G586</f>
        <v>-1</v>
      </c>
      <c r="I586" s="9" t="n">
        <f aca="false">MAX(H586,0)</f>
        <v>0</v>
      </c>
      <c r="J586" s="10" t="n">
        <v>0</v>
      </c>
      <c r="K586" s="10" t="n">
        <v>28.6</v>
      </c>
      <c r="L586" s="11" t="str">
        <f aca="false">IFERROR(J586/F586,"")</f>
        <v/>
      </c>
      <c r="M586" s="11"/>
      <c r="N586" s="11"/>
      <c r="O586" s="11" t="n">
        <f aca="false">IFERROR(K586/G586,"")</f>
        <v>28.6</v>
      </c>
      <c r="P586" s="11" t="n">
        <v>28.6</v>
      </c>
      <c r="Q586" s="11" t="n">
        <v>28.6</v>
      </c>
      <c r="R586" s="12" t="str">
        <f aca="false">IF(F586=0,"NON VALUTABILE",IF(H586=0,"OK","ANOMALIA"))</f>
        <v>NON VALUTABILE</v>
      </c>
      <c r="S586" s="12" t="str">
        <f aca="false">IF(OR(F586=0,G586=0),"NON VALUTABILE",IF(P586&lt;=N586,"ANOMALIA","OK"))</f>
        <v>NON VALUTABILE</v>
      </c>
      <c r="T586" s="12" t="str">
        <f aca="false">IF(F586=0,"NON VALUTABILE",IF(OR(R586="ANOMALIA",S586="ANOMALIA"),"ANOMALIA","OK"))</f>
        <v>NON VALUTABILE</v>
      </c>
      <c r="U586" s="5" t="str">
        <f aca="false">IF(F586=0,"Scaricato ma non presente in questa fattura: puo venire da giacenza pregressa o da altro fornitore. Non conteggiato come anomalia.",IF(G586=0,"Acquistato e mai scaricato nel periodo. ","")&amp;IF(AND(G586&gt;0,H586&lt;&gt;0),"Quantita acquistata diversa da quantita scaricata. ","")&amp;IF(AND(G586&gt;0,P586&lt;=N586),"Almeno una vendita a prezzo pari o inferiore al costo di acquisto (confronta col. N con col. P). ",""))</f>
        <v>Scaricato ma non presente in questa fattura: puo venire da giacenza pregressa o da altro fornitore. Non conteggiato come anomalia.</v>
      </c>
      <c r="V586" s="5"/>
    </row>
    <row r="587" customFormat="false" ht="23.85" hidden="false" customHeight="false" outlineLevel="0" collapsed="false">
      <c r="A587" s="8" t="s">
        <v>1979</v>
      </c>
      <c r="B587" s="8"/>
      <c r="C587" s="8" t="s">
        <v>1980</v>
      </c>
      <c r="D587" s="5" t="s">
        <v>1981</v>
      </c>
      <c r="E587" s="8" t="s">
        <v>1677</v>
      </c>
      <c r="F587" s="9" t="n">
        <v>0</v>
      </c>
      <c r="G587" s="9" t="n">
        <v>1</v>
      </c>
      <c r="H587" s="9" t="n">
        <f aca="false">F587-G587</f>
        <v>-1</v>
      </c>
      <c r="I587" s="9" t="n">
        <f aca="false">MAX(H587,0)</f>
        <v>0</v>
      </c>
      <c r="J587" s="10" t="n">
        <v>0</v>
      </c>
      <c r="K587" s="10" t="n">
        <v>24.59</v>
      </c>
      <c r="L587" s="11" t="str">
        <f aca="false">IFERROR(J587/F587,"")</f>
        <v/>
      </c>
      <c r="M587" s="11"/>
      <c r="N587" s="11"/>
      <c r="O587" s="11" t="n">
        <f aca="false">IFERROR(K587/G587,"")</f>
        <v>24.59</v>
      </c>
      <c r="P587" s="11" t="n">
        <v>24.59</v>
      </c>
      <c r="Q587" s="11" t="n">
        <v>24.59</v>
      </c>
      <c r="R587" s="12" t="str">
        <f aca="false">IF(F587=0,"NON VALUTABILE",IF(H587=0,"OK","ANOMALIA"))</f>
        <v>NON VALUTABILE</v>
      </c>
      <c r="S587" s="12" t="str">
        <f aca="false">IF(OR(F587=0,G587=0),"NON VALUTABILE",IF(P587&lt;=N587,"ANOMALIA","OK"))</f>
        <v>NON VALUTABILE</v>
      </c>
      <c r="T587" s="12" t="str">
        <f aca="false">IF(F587=0,"NON VALUTABILE",IF(OR(R587="ANOMALIA",S587="ANOMALIA"),"ANOMALIA","OK"))</f>
        <v>NON VALUTABILE</v>
      </c>
      <c r="U587" s="5" t="str">
        <f aca="false">IF(F587=0,"Scaricato ma non presente in questa fattura: puo venire da giacenza pregressa o da altro fornitore. Non conteggiato come anomalia.",IF(G587=0,"Acquistato e mai scaricato nel periodo. ","")&amp;IF(AND(G587&gt;0,H587&lt;&gt;0),"Quantita acquistata diversa da quantita scaricata. ","")&amp;IF(AND(G587&gt;0,P587&lt;=N587),"Almeno una vendita a prezzo pari o inferiore al costo di acquisto (confronta col. N con col. P). ",""))</f>
        <v>Scaricato ma non presente in questa fattura: puo venire da giacenza pregressa o da altro fornitore. Non conteggiato come anomalia.</v>
      </c>
      <c r="V587" s="5"/>
    </row>
    <row r="588" customFormat="false" ht="23.85" hidden="false" customHeight="false" outlineLevel="0" collapsed="false">
      <c r="A588" s="8" t="s">
        <v>1982</v>
      </c>
      <c r="B588" s="8"/>
      <c r="C588" s="8" t="s">
        <v>1983</v>
      </c>
      <c r="D588" s="5" t="s">
        <v>1984</v>
      </c>
      <c r="E588" s="8" t="s">
        <v>1677</v>
      </c>
      <c r="F588" s="9" t="n">
        <v>0</v>
      </c>
      <c r="G588" s="9" t="n">
        <v>1</v>
      </c>
      <c r="H588" s="9" t="n">
        <f aca="false">F588-G588</f>
        <v>-1</v>
      </c>
      <c r="I588" s="9" t="n">
        <f aca="false">MAX(H588,0)</f>
        <v>0</v>
      </c>
      <c r="J588" s="10" t="n">
        <v>0</v>
      </c>
      <c r="K588" s="10" t="n">
        <v>27.87</v>
      </c>
      <c r="L588" s="11" t="str">
        <f aca="false">IFERROR(J588/F588,"")</f>
        <v/>
      </c>
      <c r="M588" s="11"/>
      <c r="N588" s="11"/>
      <c r="O588" s="11" t="n">
        <f aca="false">IFERROR(K588/G588,"")</f>
        <v>27.87</v>
      </c>
      <c r="P588" s="11" t="n">
        <v>27.87</v>
      </c>
      <c r="Q588" s="11" t="n">
        <v>27.87</v>
      </c>
      <c r="R588" s="12" t="str">
        <f aca="false">IF(F588=0,"NON VALUTABILE",IF(H588=0,"OK","ANOMALIA"))</f>
        <v>NON VALUTABILE</v>
      </c>
      <c r="S588" s="12" t="str">
        <f aca="false">IF(OR(F588=0,G588=0),"NON VALUTABILE",IF(P588&lt;=N588,"ANOMALIA","OK"))</f>
        <v>NON VALUTABILE</v>
      </c>
      <c r="T588" s="12" t="str">
        <f aca="false">IF(F588=0,"NON VALUTABILE",IF(OR(R588="ANOMALIA",S588="ANOMALIA"),"ANOMALIA","OK"))</f>
        <v>NON VALUTABILE</v>
      </c>
      <c r="U588" s="5" t="str">
        <f aca="false">IF(F588=0,"Scaricato ma non presente in questa fattura: puo venire da giacenza pregressa o da altro fornitore. Non conteggiato come anomalia.",IF(G588=0,"Acquistato e mai scaricato nel periodo. ","")&amp;IF(AND(G588&gt;0,H588&lt;&gt;0),"Quantita acquistata diversa da quantita scaricata. ","")&amp;IF(AND(G588&gt;0,P588&lt;=N588),"Almeno una vendita a prezzo pari o inferiore al costo di acquisto (confronta col. N con col. P). ",""))</f>
        <v>Scaricato ma non presente in questa fattura: puo venire da giacenza pregressa o da altro fornitore. Non conteggiato come anomalia.</v>
      </c>
      <c r="V588" s="5"/>
    </row>
    <row r="589" customFormat="false" ht="23.85" hidden="false" customHeight="false" outlineLevel="0" collapsed="false">
      <c r="A589" s="8" t="s">
        <v>1985</v>
      </c>
      <c r="B589" s="8"/>
      <c r="C589" s="8" t="s">
        <v>1986</v>
      </c>
      <c r="D589" s="5" t="s">
        <v>1984</v>
      </c>
      <c r="E589" s="8" t="s">
        <v>1677</v>
      </c>
      <c r="F589" s="9" t="n">
        <v>0</v>
      </c>
      <c r="G589" s="9" t="n">
        <v>1</v>
      </c>
      <c r="H589" s="9" t="n">
        <f aca="false">F589-G589</f>
        <v>-1</v>
      </c>
      <c r="I589" s="9" t="n">
        <f aca="false">MAX(H589,0)</f>
        <v>0</v>
      </c>
      <c r="J589" s="10" t="n">
        <v>0</v>
      </c>
      <c r="K589" s="10" t="n">
        <v>20.49</v>
      </c>
      <c r="L589" s="11" t="str">
        <f aca="false">IFERROR(J589/F589,"")</f>
        <v/>
      </c>
      <c r="M589" s="11"/>
      <c r="N589" s="11"/>
      <c r="O589" s="11" t="n">
        <f aca="false">IFERROR(K589/G589,"")</f>
        <v>20.49</v>
      </c>
      <c r="P589" s="11" t="n">
        <v>20.49</v>
      </c>
      <c r="Q589" s="11" t="n">
        <v>20.49</v>
      </c>
      <c r="R589" s="12" t="str">
        <f aca="false">IF(F589=0,"NON VALUTABILE",IF(H589=0,"OK","ANOMALIA"))</f>
        <v>NON VALUTABILE</v>
      </c>
      <c r="S589" s="12" t="str">
        <f aca="false">IF(OR(F589=0,G589=0),"NON VALUTABILE",IF(P589&lt;=N589,"ANOMALIA","OK"))</f>
        <v>NON VALUTABILE</v>
      </c>
      <c r="T589" s="12" t="str">
        <f aca="false">IF(F589=0,"NON VALUTABILE",IF(OR(R589="ANOMALIA",S589="ANOMALIA"),"ANOMALIA","OK"))</f>
        <v>NON VALUTABILE</v>
      </c>
      <c r="U589" s="5" t="str">
        <f aca="false">IF(F589=0,"Scaricato ma non presente in questa fattura: puo venire da giacenza pregressa o da altro fornitore. Non conteggiato come anomalia.",IF(G589=0,"Acquistato e mai scaricato nel periodo. ","")&amp;IF(AND(G589&gt;0,H589&lt;&gt;0),"Quantita acquistata diversa da quantita scaricata. ","")&amp;IF(AND(G589&gt;0,P589&lt;=N589),"Almeno una vendita a prezzo pari o inferiore al costo di acquisto (confronta col. N con col. P). ",""))</f>
        <v>Scaricato ma non presente in questa fattura: puo venire da giacenza pregressa o da altro fornitore. Non conteggiato come anomalia.</v>
      </c>
      <c r="V589" s="5"/>
    </row>
    <row r="590" customFormat="false" ht="23.85" hidden="false" customHeight="false" outlineLevel="0" collapsed="false">
      <c r="A590" s="8" t="s">
        <v>1987</v>
      </c>
      <c r="B590" s="8"/>
      <c r="C590" s="8" t="s">
        <v>1988</v>
      </c>
      <c r="D590" s="5" t="s">
        <v>1989</v>
      </c>
      <c r="E590" s="8" t="s">
        <v>1677</v>
      </c>
      <c r="F590" s="9" t="n">
        <v>0</v>
      </c>
      <c r="G590" s="9" t="n">
        <v>2</v>
      </c>
      <c r="H590" s="9" t="n">
        <f aca="false">F590-G590</f>
        <v>-2</v>
      </c>
      <c r="I590" s="9" t="n">
        <f aca="false">MAX(H590,0)</f>
        <v>0</v>
      </c>
      <c r="J590" s="10" t="n">
        <v>0</v>
      </c>
      <c r="K590" s="10" t="n">
        <v>40.98</v>
      </c>
      <c r="L590" s="11" t="str">
        <f aca="false">IFERROR(J590/F590,"")</f>
        <v/>
      </c>
      <c r="M590" s="11"/>
      <c r="N590" s="11"/>
      <c r="O590" s="11" t="n">
        <f aca="false">IFERROR(K590/G590,"")</f>
        <v>20.49</v>
      </c>
      <c r="P590" s="11" t="n">
        <v>20.49</v>
      </c>
      <c r="Q590" s="11" t="n">
        <v>20.49</v>
      </c>
      <c r="R590" s="12" t="str">
        <f aca="false">IF(F590=0,"NON VALUTABILE",IF(H590=0,"OK","ANOMALIA"))</f>
        <v>NON VALUTABILE</v>
      </c>
      <c r="S590" s="12" t="str">
        <f aca="false">IF(OR(F590=0,G590=0),"NON VALUTABILE",IF(P590&lt;=N590,"ANOMALIA","OK"))</f>
        <v>NON VALUTABILE</v>
      </c>
      <c r="T590" s="12" t="str">
        <f aca="false">IF(F590=0,"NON VALUTABILE",IF(OR(R590="ANOMALIA",S590="ANOMALIA"),"ANOMALIA","OK"))</f>
        <v>NON VALUTABILE</v>
      </c>
      <c r="U590" s="5" t="str">
        <f aca="false">IF(F590=0,"Scaricato ma non presente in questa fattura: puo venire da giacenza pregressa o da altro fornitore. Non conteggiato come anomalia.",IF(G590=0,"Acquistato e mai scaricato nel periodo. ","")&amp;IF(AND(G590&gt;0,H590&lt;&gt;0),"Quantita acquistata diversa da quantita scaricata. ","")&amp;IF(AND(G590&gt;0,P590&lt;=N590),"Almeno una vendita a prezzo pari o inferiore al costo di acquisto (confronta col. N con col. P). ",""))</f>
        <v>Scaricato ma non presente in questa fattura: puo venire da giacenza pregressa o da altro fornitore. Non conteggiato come anomalia.</v>
      </c>
      <c r="V590" s="5"/>
    </row>
    <row r="591" customFormat="false" ht="23.85" hidden="false" customHeight="false" outlineLevel="0" collapsed="false">
      <c r="A591" s="8" t="s">
        <v>1990</v>
      </c>
      <c r="B591" s="8"/>
      <c r="C591" s="8" t="s">
        <v>1991</v>
      </c>
      <c r="D591" s="5" t="s">
        <v>1992</v>
      </c>
      <c r="E591" s="8" t="s">
        <v>1677</v>
      </c>
      <c r="F591" s="9" t="n">
        <v>0</v>
      </c>
      <c r="G591" s="9" t="n">
        <v>1</v>
      </c>
      <c r="H591" s="9" t="n">
        <f aca="false">F591-G591</f>
        <v>-1</v>
      </c>
      <c r="I591" s="9" t="n">
        <f aca="false">MAX(H591,0)</f>
        <v>0</v>
      </c>
      <c r="J591" s="10" t="n">
        <v>0</v>
      </c>
      <c r="K591" s="10" t="n">
        <v>2.05</v>
      </c>
      <c r="L591" s="11" t="str">
        <f aca="false">IFERROR(J591/F591,"")</f>
        <v/>
      </c>
      <c r="M591" s="11"/>
      <c r="N591" s="11"/>
      <c r="O591" s="11" t="n">
        <f aca="false">IFERROR(K591/G591,"")</f>
        <v>2.05</v>
      </c>
      <c r="P591" s="11" t="n">
        <v>2.05</v>
      </c>
      <c r="Q591" s="11" t="n">
        <v>2.05</v>
      </c>
      <c r="R591" s="12" t="str">
        <f aca="false">IF(F591=0,"NON VALUTABILE",IF(H591=0,"OK","ANOMALIA"))</f>
        <v>NON VALUTABILE</v>
      </c>
      <c r="S591" s="12" t="str">
        <f aca="false">IF(OR(F591=0,G591=0),"NON VALUTABILE",IF(P591&lt;=N591,"ANOMALIA","OK"))</f>
        <v>NON VALUTABILE</v>
      </c>
      <c r="T591" s="12" t="str">
        <f aca="false">IF(F591=0,"NON VALUTABILE",IF(OR(R591="ANOMALIA",S591="ANOMALIA"),"ANOMALIA","OK"))</f>
        <v>NON VALUTABILE</v>
      </c>
      <c r="U591" s="5" t="str">
        <f aca="false">IF(F591=0,"Scaricato ma non presente in questa fattura: puo venire da giacenza pregressa o da altro fornitore. Non conteggiato come anomalia.",IF(G591=0,"Acquistato e mai scaricato nel periodo. ","")&amp;IF(AND(G591&gt;0,H591&lt;&gt;0),"Quantita acquistata diversa da quantita scaricata. ","")&amp;IF(AND(G591&gt;0,P591&lt;=N591),"Almeno una vendita a prezzo pari o inferiore al costo di acquisto (confronta col. N con col. P). ",""))</f>
        <v>Scaricato ma non presente in questa fattura: puo venire da giacenza pregressa o da altro fornitore. Non conteggiato come anomalia.</v>
      </c>
      <c r="V591" s="5"/>
    </row>
    <row r="592" customFormat="false" ht="23.85" hidden="false" customHeight="false" outlineLevel="0" collapsed="false">
      <c r="A592" s="8" t="s">
        <v>1993</v>
      </c>
      <c r="B592" s="8"/>
      <c r="C592" s="8" t="s">
        <v>1994</v>
      </c>
      <c r="D592" s="5" t="s">
        <v>1992</v>
      </c>
      <c r="E592" s="8" t="s">
        <v>1677</v>
      </c>
      <c r="F592" s="9" t="n">
        <v>0</v>
      </c>
      <c r="G592" s="9" t="n">
        <v>1</v>
      </c>
      <c r="H592" s="9" t="n">
        <f aca="false">F592-G592</f>
        <v>-1</v>
      </c>
      <c r="I592" s="9" t="n">
        <f aca="false">MAX(H592,0)</f>
        <v>0</v>
      </c>
      <c r="J592" s="10" t="n">
        <v>0</v>
      </c>
      <c r="K592" s="10" t="n">
        <v>2.05</v>
      </c>
      <c r="L592" s="11" t="str">
        <f aca="false">IFERROR(J592/F592,"")</f>
        <v/>
      </c>
      <c r="M592" s="11"/>
      <c r="N592" s="11"/>
      <c r="O592" s="11" t="n">
        <f aca="false">IFERROR(K592/G592,"")</f>
        <v>2.05</v>
      </c>
      <c r="P592" s="11" t="n">
        <v>2.05</v>
      </c>
      <c r="Q592" s="11" t="n">
        <v>2.05</v>
      </c>
      <c r="R592" s="12" t="str">
        <f aca="false">IF(F592=0,"NON VALUTABILE",IF(H592=0,"OK","ANOMALIA"))</f>
        <v>NON VALUTABILE</v>
      </c>
      <c r="S592" s="12" t="str">
        <f aca="false">IF(OR(F592=0,G592=0),"NON VALUTABILE",IF(P592&lt;=N592,"ANOMALIA","OK"))</f>
        <v>NON VALUTABILE</v>
      </c>
      <c r="T592" s="12" t="str">
        <f aca="false">IF(F592=0,"NON VALUTABILE",IF(OR(R592="ANOMALIA",S592="ANOMALIA"),"ANOMALIA","OK"))</f>
        <v>NON VALUTABILE</v>
      </c>
      <c r="U592" s="5" t="str">
        <f aca="false">IF(F592=0,"Scaricato ma non presente in questa fattura: puo venire da giacenza pregressa o da altro fornitore. Non conteggiato come anomalia.",IF(G592=0,"Acquistato e mai scaricato nel periodo. ","")&amp;IF(AND(G592&gt;0,H592&lt;&gt;0),"Quantita acquistata diversa da quantita scaricata. ","")&amp;IF(AND(G592&gt;0,P592&lt;=N592),"Almeno una vendita a prezzo pari o inferiore al costo di acquisto (confronta col. N con col. P). ",""))</f>
        <v>Scaricato ma non presente in questa fattura: puo venire da giacenza pregressa o da altro fornitore. Non conteggiato come anomalia.</v>
      </c>
      <c r="V592" s="5"/>
    </row>
    <row r="593" customFormat="false" ht="23.85" hidden="false" customHeight="false" outlineLevel="0" collapsed="false">
      <c r="A593" s="8" t="s">
        <v>1995</v>
      </c>
      <c r="B593" s="8"/>
      <c r="C593" s="8" t="s">
        <v>1996</v>
      </c>
      <c r="D593" s="5" t="s">
        <v>1997</v>
      </c>
      <c r="E593" s="8" t="s">
        <v>1677</v>
      </c>
      <c r="F593" s="9" t="n">
        <v>0</v>
      </c>
      <c r="G593" s="9" t="n">
        <v>1</v>
      </c>
      <c r="H593" s="9" t="n">
        <f aca="false">F593-G593</f>
        <v>-1</v>
      </c>
      <c r="I593" s="9" t="n">
        <f aca="false">MAX(H593,0)</f>
        <v>0</v>
      </c>
      <c r="J593" s="10" t="n">
        <v>0</v>
      </c>
      <c r="K593" s="10" t="n">
        <v>31.15</v>
      </c>
      <c r="L593" s="11" t="str">
        <f aca="false">IFERROR(J593/F593,"")</f>
        <v/>
      </c>
      <c r="M593" s="11"/>
      <c r="N593" s="11"/>
      <c r="O593" s="11" t="n">
        <f aca="false">IFERROR(K593/G593,"")</f>
        <v>31.15</v>
      </c>
      <c r="P593" s="11" t="n">
        <v>31.15</v>
      </c>
      <c r="Q593" s="11" t="n">
        <v>31.15</v>
      </c>
      <c r="R593" s="12" t="str">
        <f aca="false">IF(F593=0,"NON VALUTABILE",IF(H593=0,"OK","ANOMALIA"))</f>
        <v>NON VALUTABILE</v>
      </c>
      <c r="S593" s="12" t="str">
        <f aca="false">IF(OR(F593=0,G593=0),"NON VALUTABILE",IF(P593&lt;=N593,"ANOMALIA","OK"))</f>
        <v>NON VALUTABILE</v>
      </c>
      <c r="T593" s="12" t="str">
        <f aca="false">IF(F593=0,"NON VALUTABILE",IF(OR(R593="ANOMALIA",S593="ANOMALIA"),"ANOMALIA","OK"))</f>
        <v>NON VALUTABILE</v>
      </c>
      <c r="U593" s="5" t="str">
        <f aca="false">IF(F593=0,"Scaricato ma non presente in questa fattura: puo venire da giacenza pregressa o da altro fornitore. Non conteggiato come anomalia.",IF(G593=0,"Acquistato e mai scaricato nel periodo. ","")&amp;IF(AND(G593&gt;0,H593&lt;&gt;0),"Quantita acquistata diversa da quantita scaricata. ","")&amp;IF(AND(G593&gt;0,P593&lt;=N593),"Almeno una vendita a prezzo pari o inferiore al costo di acquisto (confronta col. N con col. P). ",""))</f>
        <v>Scaricato ma non presente in questa fattura: puo venire da giacenza pregressa o da altro fornitore. Non conteggiato come anomalia.</v>
      </c>
      <c r="V593" s="5"/>
    </row>
    <row r="594" customFormat="false" ht="23.85" hidden="false" customHeight="false" outlineLevel="0" collapsed="false">
      <c r="A594" s="8" t="s">
        <v>1998</v>
      </c>
      <c r="B594" s="8"/>
      <c r="C594" s="8" t="s">
        <v>1999</v>
      </c>
      <c r="D594" s="5" t="s">
        <v>1989</v>
      </c>
      <c r="E594" s="8" t="s">
        <v>1677</v>
      </c>
      <c r="F594" s="9" t="n">
        <v>0</v>
      </c>
      <c r="G594" s="9" t="n">
        <v>1</v>
      </c>
      <c r="H594" s="9" t="n">
        <f aca="false">F594-G594</f>
        <v>-1</v>
      </c>
      <c r="I594" s="9" t="n">
        <f aca="false">MAX(H594,0)</f>
        <v>0</v>
      </c>
      <c r="J594" s="10" t="n">
        <v>0</v>
      </c>
      <c r="K594" s="10" t="n">
        <v>26.23</v>
      </c>
      <c r="L594" s="11" t="str">
        <f aca="false">IFERROR(J594/F594,"")</f>
        <v/>
      </c>
      <c r="M594" s="11"/>
      <c r="N594" s="11"/>
      <c r="O594" s="11" t="n">
        <f aca="false">IFERROR(K594/G594,"")</f>
        <v>26.23</v>
      </c>
      <c r="P594" s="11" t="n">
        <v>26.23</v>
      </c>
      <c r="Q594" s="11" t="n">
        <v>26.23</v>
      </c>
      <c r="R594" s="12" t="str">
        <f aca="false">IF(F594=0,"NON VALUTABILE",IF(H594=0,"OK","ANOMALIA"))</f>
        <v>NON VALUTABILE</v>
      </c>
      <c r="S594" s="12" t="str">
        <f aca="false">IF(OR(F594=0,G594=0),"NON VALUTABILE",IF(P594&lt;=N594,"ANOMALIA","OK"))</f>
        <v>NON VALUTABILE</v>
      </c>
      <c r="T594" s="12" t="str">
        <f aca="false">IF(F594=0,"NON VALUTABILE",IF(OR(R594="ANOMALIA",S594="ANOMALIA"),"ANOMALIA","OK"))</f>
        <v>NON VALUTABILE</v>
      </c>
      <c r="U594" s="5" t="str">
        <f aca="false">IF(F594=0,"Scaricato ma non presente in questa fattura: puo venire da giacenza pregressa o da altro fornitore. Non conteggiato come anomalia.",IF(G594=0,"Acquistato e mai scaricato nel periodo. ","")&amp;IF(AND(G594&gt;0,H594&lt;&gt;0),"Quantita acquistata diversa da quantita scaricata. ","")&amp;IF(AND(G594&gt;0,P594&lt;=N594),"Almeno una vendita a prezzo pari o inferiore al costo di acquisto (confronta col. N con col. P). ",""))</f>
        <v>Scaricato ma non presente in questa fattura: puo venire da giacenza pregressa o da altro fornitore. Non conteggiato come anomalia.</v>
      </c>
      <c r="V594" s="5"/>
    </row>
    <row r="595" customFormat="false" ht="23.85" hidden="false" customHeight="false" outlineLevel="0" collapsed="false">
      <c r="A595" s="8" t="s">
        <v>2000</v>
      </c>
      <c r="B595" s="8"/>
      <c r="C595" s="8" t="s">
        <v>2001</v>
      </c>
      <c r="D595" s="5" t="s">
        <v>2002</v>
      </c>
      <c r="E595" s="8" t="s">
        <v>1677</v>
      </c>
      <c r="F595" s="9" t="n">
        <v>0</v>
      </c>
      <c r="G595" s="9" t="n">
        <v>1</v>
      </c>
      <c r="H595" s="9" t="n">
        <f aca="false">F595-G595</f>
        <v>-1</v>
      </c>
      <c r="I595" s="9" t="n">
        <f aca="false">MAX(H595,0)</f>
        <v>0</v>
      </c>
      <c r="J595" s="10" t="n">
        <v>0</v>
      </c>
      <c r="K595" s="10" t="n">
        <v>6.97</v>
      </c>
      <c r="L595" s="11" t="str">
        <f aca="false">IFERROR(J595/F595,"")</f>
        <v/>
      </c>
      <c r="M595" s="11"/>
      <c r="N595" s="11"/>
      <c r="O595" s="11" t="n">
        <f aca="false">IFERROR(K595/G595,"")</f>
        <v>6.97</v>
      </c>
      <c r="P595" s="11" t="n">
        <v>6.97</v>
      </c>
      <c r="Q595" s="11" t="n">
        <v>6.97</v>
      </c>
      <c r="R595" s="12" t="str">
        <f aca="false">IF(F595=0,"NON VALUTABILE",IF(H595=0,"OK","ANOMALIA"))</f>
        <v>NON VALUTABILE</v>
      </c>
      <c r="S595" s="12" t="str">
        <f aca="false">IF(OR(F595=0,G595=0),"NON VALUTABILE",IF(P595&lt;=N595,"ANOMALIA","OK"))</f>
        <v>NON VALUTABILE</v>
      </c>
      <c r="T595" s="12" t="str">
        <f aca="false">IF(F595=0,"NON VALUTABILE",IF(OR(R595="ANOMALIA",S595="ANOMALIA"),"ANOMALIA","OK"))</f>
        <v>NON VALUTABILE</v>
      </c>
      <c r="U595" s="5" t="str">
        <f aca="false">IF(F595=0,"Scaricato ma non presente in questa fattura: puo venire da giacenza pregressa o da altro fornitore. Non conteggiato come anomalia.",IF(G595=0,"Acquistato e mai scaricato nel periodo. ","")&amp;IF(AND(G595&gt;0,H595&lt;&gt;0),"Quantita acquistata diversa da quantita scaricata. ","")&amp;IF(AND(G595&gt;0,P595&lt;=N595),"Almeno una vendita a prezzo pari o inferiore al costo di acquisto (confronta col. N con col. P). ",""))</f>
        <v>Scaricato ma non presente in questa fattura: puo venire da giacenza pregressa o da altro fornitore. Non conteggiato come anomalia.</v>
      </c>
      <c r="V595" s="5"/>
    </row>
    <row r="596" customFormat="false" ht="23.85" hidden="false" customHeight="false" outlineLevel="0" collapsed="false">
      <c r="A596" s="8" t="s">
        <v>2003</v>
      </c>
      <c r="B596" s="8"/>
      <c r="C596" s="8" t="s">
        <v>2004</v>
      </c>
      <c r="D596" s="5" t="s">
        <v>2005</v>
      </c>
      <c r="E596" s="8" t="s">
        <v>1677</v>
      </c>
      <c r="F596" s="9" t="n">
        <v>0</v>
      </c>
      <c r="G596" s="9" t="n">
        <v>1</v>
      </c>
      <c r="H596" s="9" t="n">
        <f aca="false">F596-G596</f>
        <v>-1</v>
      </c>
      <c r="I596" s="9" t="n">
        <f aca="false">MAX(H596,0)</f>
        <v>0</v>
      </c>
      <c r="J596" s="10" t="n">
        <v>0</v>
      </c>
      <c r="K596" s="10" t="n">
        <v>46.11</v>
      </c>
      <c r="L596" s="11" t="str">
        <f aca="false">IFERROR(J596/F596,"")</f>
        <v/>
      </c>
      <c r="M596" s="11"/>
      <c r="N596" s="11"/>
      <c r="O596" s="11" t="n">
        <f aca="false">IFERROR(K596/G596,"")</f>
        <v>46.11</v>
      </c>
      <c r="P596" s="11" t="n">
        <v>46.11</v>
      </c>
      <c r="Q596" s="11" t="n">
        <v>46.11</v>
      </c>
      <c r="R596" s="12" t="str">
        <f aca="false">IF(F596=0,"NON VALUTABILE",IF(H596=0,"OK","ANOMALIA"))</f>
        <v>NON VALUTABILE</v>
      </c>
      <c r="S596" s="12" t="str">
        <f aca="false">IF(OR(F596=0,G596=0),"NON VALUTABILE",IF(P596&lt;=N596,"ANOMALIA","OK"))</f>
        <v>NON VALUTABILE</v>
      </c>
      <c r="T596" s="12" t="str">
        <f aca="false">IF(F596=0,"NON VALUTABILE",IF(OR(R596="ANOMALIA",S596="ANOMALIA"),"ANOMALIA","OK"))</f>
        <v>NON VALUTABILE</v>
      </c>
      <c r="U596" s="5" t="str">
        <f aca="false">IF(F596=0,"Scaricato ma non presente in questa fattura: puo venire da giacenza pregressa o da altro fornitore. Non conteggiato come anomalia.",IF(G596=0,"Acquistato e mai scaricato nel periodo. ","")&amp;IF(AND(G596&gt;0,H596&lt;&gt;0),"Quantita acquistata diversa da quantita scaricata. ","")&amp;IF(AND(G596&gt;0,P596&lt;=N596),"Almeno una vendita a prezzo pari o inferiore al costo di acquisto (confronta col. N con col. P). ",""))</f>
        <v>Scaricato ma non presente in questa fattura: puo venire da giacenza pregressa o da altro fornitore. Non conteggiato come anomalia.</v>
      </c>
      <c r="V596" s="5"/>
    </row>
    <row r="597" customFormat="false" ht="23.85" hidden="false" customHeight="false" outlineLevel="0" collapsed="false">
      <c r="A597" s="8" t="s">
        <v>2006</v>
      </c>
      <c r="B597" s="8"/>
      <c r="C597" s="8" t="s">
        <v>2007</v>
      </c>
      <c r="D597" s="5" t="s">
        <v>2008</v>
      </c>
      <c r="E597" s="8" t="s">
        <v>1677</v>
      </c>
      <c r="F597" s="9" t="n">
        <v>0</v>
      </c>
      <c r="G597" s="9" t="n">
        <v>4</v>
      </c>
      <c r="H597" s="9" t="n">
        <f aca="false">F597-G597</f>
        <v>-4</v>
      </c>
      <c r="I597" s="9" t="n">
        <f aca="false">MAX(H597,0)</f>
        <v>0</v>
      </c>
      <c r="J597" s="10" t="n">
        <v>0</v>
      </c>
      <c r="K597" s="10" t="n">
        <v>32.8</v>
      </c>
      <c r="L597" s="11" t="str">
        <f aca="false">IFERROR(J597/F597,"")</f>
        <v/>
      </c>
      <c r="M597" s="11"/>
      <c r="N597" s="11"/>
      <c r="O597" s="11" t="n">
        <f aca="false">IFERROR(K597/G597,"")</f>
        <v>8.2</v>
      </c>
      <c r="P597" s="11" t="n">
        <v>8.2</v>
      </c>
      <c r="Q597" s="11" t="n">
        <v>8.2</v>
      </c>
      <c r="R597" s="12" t="str">
        <f aca="false">IF(F597=0,"NON VALUTABILE",IF(H597=0,"OK","ANOMALIA"))</f>
        <v>NON VALUTABILE</v>
      </c>
      <c r="S597" s="12" t="str">
        <f aca="false">IF(OR(F597=0,G597=0),"NON VALUTABILE",IF(P597&lt;=N597,"ANOMALIA","OK"))</f>
        <v>NON VALUTABILE</v>
      </c>
      <c r="T597" s="12" t="str">
        <f aca="false">IF(F597=0,"NON VALUTABILE",IF(OR(R597="ANOMALIA",S597="ANOMALIA"),"ANOMALIA","OK"))</f>
        <v>NON VALUTABILE</v>
      </c>
      <c r="U597" s="5" t="str">
        <f aca="false">IF(F597=0,"Scaricato ma non presente in questa fattura: puo venire da giacenza pregressa o da altro fornitore. Non conteggiato come anomalia.",IF(G597=0,"Acquistato e mai scaricato nel periodo. ","")&amp;IF(AND(G597&gt;0,H597&lt;&gt;0),"Quantita acquistata diversa da quantita scaricata. ","")&amp;IF(AND(G597&gt;0,P597&lt;=N597),"Almeno una vendita a prezzo pari o inferiore al costo di acquisto (confronta col. N con col. P). ",""))</f>
        <v>Scaricato ma non presente in questa fattura: puo venire da giacenza pregressa o da altro fornitore. Non conteggiato come anomalia.</v>
      </c>
      <c r="V597" s="5"/>
    </row>
    <row r="598" customFormat="false" ht="23.85" hidden="false" customHeight="false" outlineLevel="0" collapsed="false">
      <c r="A598" s="8" t="s">
        <v>2009</v>
      </c>
      <c r="B598" s="8"/>
      <c r="C598" s="8" t="s">
        <v>2010</v>
      </c>
      <c r="D598" s="5" t="s">
        <v>2011</v>
      </c>
      <c r="E598" s="8" t="s">
        <v>1677</v>
      </c>
      <c r="F598" s="9" t="n">
        <v>0</v>
      </c>
      <c r="G598" s="9" t="n">
        <v>1</v>
      </c>
      <c r="H598" s="9" t="n">
        <f aca="false">F598-G598</f>
        <v>-1</v>
      </c>
      <c r="I598" s="9" t="n">
        <f aca="false">MAX(H598,0)</f>
        <v>0</v>
      </c>
      <c r="J598" s="10" t="n">
        <v>0</v>
      </c>
      <c r="K598" s="10" t="n">
        <v>49.18</v>
      </c>
      <c r="L598" s="11" t="str">
        <f aca="false">IFERROR(J598/F598,"")</f>
        <v/>
      </c>
      <c r="M598" s="11"/>
      <c r="N598" s="11"/>
      <c r="O598" s="11" t="n">
        <f aca="false">IFERROR(K598/G598,"")</f>
        <v>49.18</v>
      </c>
      <c r="P598" s="11" t="n">
        <v>49.18</v>
      </c>
      <c r="Q598" s="11" t="n">
        <v>49.18</v>
      </c>
      <c r="R598" s="12" t="str">
        <f aca="false">IF(F598=0,"NON VALUTABILE",IF(H598=0,"OK","ANOMALIA"))</f>
        <v>NON VALUTABILE</v>
      </c>
      <c r="S598" s="12" t="str">
        <f aca="false">IF(OR(F598=0,G598=0),"NON VALUTABILE",IF(P598&lt;=N598,"ANOMALIA","OK"))</f>
        <v>NON VALUTABILE</v>
      </c>
      <c r="T598" s="12" t="str">
        <f aca="false">IF(F598=0,"NON VALUTABILE",IF(OR(R598="ANOMALIA",S598="ANOMALIA"),"ANOMALIA","OK"))</f>
        <v>NON VALUTABILE</v>
      </c>
      <c r="U598" s="5" t="str">
        <f aca="false">IF(F598=0,"Scaricato ma non presente in questa fattura: puo venire da giacenza pregressa o da altro fornitore. Non conteggiato come anomalia.",IF(G598=0,"Acquistato e mai scaricato nel periodo. ","")&amp;IF(AND(G598&gt;0,H598&lt;&gt;0),"Quantita acquistata diversa da quantita scaricata. ","")&amp;IF(AND(G598&gt;0,P598&lt;=N598),"Almeno una vendita a prezzo pari o inferiore al costo di acquisto (confronta col. N con col. P). ",""))</f>
        <v>Scaricato ma non presente in questa fattura: puo venire da giacenza pregressa o da altro fornitore. Non conteggiato come anomalia.</v>
      </c>
      <c r="V598" s="5"/>
    </row>
    <row r="599" customFormat="false" ht="23.85" hidden="false" customHeight="false" outlineLevel="0" collapsed="false">
      <c r="A599" s="8" t="s">
        <v>2012</v>
      </c>
      <c r="B599" s="8"/>
      <c r="C599" s="8" t="s">
        <v>2013</v>
      </c>
      <c r="D599" s="5" t="s">
        <v>2011</v>
      </c>
      <c r="E599" s="8" t="s">
        <v>1677</v>
      </c>
      <c r="F599" s="9" t="n">
        <v>0</v>
      </c>
      <c r="G599" s="9" t="n">
        <v>1</v>
      </c>
      <c r="H599" s="9" t="n">
        <f aca="false">F599-G599</f>
        <v>-1</v>
      </c>
      <c r="I599" s="9" t="n">
        <f aca="false">MAX(H599,0)</f>
        <v>0</v>
      </c>
      <c r="J599" s="10" t="n">
        <v>0</v>
      </c>
      <c r="K599" s="10" t="n">
        <v>81.97</v>
      </c>
      <c r="L599" s="11" t="str">
        <f aca="false">IFERROR(J599/F599,"")</f>
        <v/>
      </c>
      <c r="M599" s="11"/>
      <c r="N599" s="11"/>
      <c r="O599" s="11" t="n">
        <f aca="false">IFERROR(K599/G599,"")</f>
        <v>81.97</v>
      </c>
      <c r="P599" s="11" t="n">
        <v>81.97</v>
      </c>
      <c r="Q599" s="11" t="n">
        <v>81.97</v>
      </c>
      <c r="R599" s="12" t="str">
        <f aca="false">IF(F599=0,"NON VALUTABILE",IF(H599=0,"OK","ANOMALIA"))</f>
        <v>NON VALUTABILE</v>
      </c>
      <c r="S599" s="12" t="str">
        <f aca="false">IF(OR(F599=0,G599=0),"NON VALUTABILE",IF(P599&lt;=N599,"ANOMALIA","OK"))</f>
        <v>NON VALUTABILE</v>
      </c>
      <c r="T599" s="12" t="str">
        <f aca="false">IF(F599=0,"NON VALUTABILE",IF(OR(R599="ANOMALIA",S599="ANOMALIA"),"ANOMALIA","OK"))</f>
        <v>NON VALUTABILE</v>
      </c>
      <c r="U599" s="5" t="str">
        <f aca="false">IF(F599=0,"Scaricato ma non presente in questa fattura: puo venire da giacenza pregressa o da altro fornitore. Non conteggiato come anomalia.",IF(G599=0,"Acquistato e mai scaricato nel periodo. ","")&amp;IF(AND(G599&gt;0,H599&lt;&gt;0),"Quantita acquistata diversa da quantita scaricata. ","")&amp;IF(AND(G599&gt;0,P599&lt;=N599),"Almeno una vendita a prezzo pari o inferiore al costo di acquisto (confronta col. N con col. P). ",""))</f>
        <v>Scaricato ma non presente in questa fattura: puo venire da giacenza pregressa o da altro fornitore. Non conteggiato come anomalia.</v>
      </c>
      <c r="V599" s="5"/>
    </row>
    <row r="600" customFormat="false" ht="23.85" hidden="false" customHeight="false" outlineLevel="0" collapsed="false">
      <c r="A600" s="8" t="s">
        <v>2014</v>
      </c>
      <c r="B600" s="8"/>
      <c r="C600" s="8" t="s">
        <v>2015</v>
      </c>
      <c r="D600" s="5" t="s">
        <v>2011</v>
      </c>
      <c r="E600" s="8" t="s">
        <v>1677</v>
      </c>
      <c r="F600" s="9" t="n">
        <v>0</v>
      </c>
      <c r="G600" s="9" t="n">
        <v>1</v>
      </c>
      <c r="H600" s="9" t="n">
        <f aca="false">F600-G600</f>
        <v>-1</v>
      </c>
      <c r="I600" s="9" t="n">
        <f aca="false">MAX(H600,0)</f>
        <v>0</v>
      </c>
      <c r="J600" s="10" t="n">
        <v>0</v>
      </c>
      <c r="K600" s="10" t="n">
        <v>123</v>
      </c>
      <c r="L600" s="11" t="str">
        <f aca="false">IFERROR(J600/F600,"")</f>
        <v/>
      </c>
      <c r="M600" s="11"/>
      <c r="N600" s="11"/>
      <c r="O600" s="11" t="n">
        <f aca="false">IFERROR(K600/G600,"")</f>
        <v>123</v>
      </c>
      <c r="P600" s="11" t="n">
        <v>123</v>
      </c>
      <c r="Q600" s="11" t="n">
        <v>123</v>
      </c>
      <c r="R600" s="12" t="str">
        <f aca="false">IF(F600=0,"NON VALUTABILE",IF(H600=0,"OK","ANOMALIA"))</f>
        <v>NON VALUTABILE</v>
      </c>
      <c r="S600" s="12" t="str">
        <f aca="false">IF(OR(F600=0,G600=0),"NON VALUTABILE",IF(P600&lt;=N600,"ANOMALIA","OK"))</f>
        <v>NON VALUTABILE</v>
      </c>
      <c r="T600" s="12" t="str">
        <f aca="false">IF(F600=0,"NON VALUTABILE",IF(OR(R600="ANOMALIA",S600="ANOMALIA"),"ANOMALIA","OK"))</f>
        <v>NON VALUTABILE</v>
      </c>
      <c r="U600" s="5" t="str">
        <f aca="false">IF(F600=0,"Scaricato ma non presente in questa fattura: puo venire da giacenza pregressa o da altro fornitore. Non conteggiato come anomalia.",IF(G600=0,"Acquistato e mai scaricato nel periodo. ","")&amp;IF(AND(G600&gt;0,H600&lt;&gt;0),"Quantita acquistata diversa da quantita scaricata. ","")&amp;IF(AND(G600&gt;0,P600&lt;=N600),"Almeno una vendita a prezzo pari o inferiore al costo di acquisto (confronta col. N con col. P). ",""))</f>
        <v>Scaricato ma non presente in questa fattura: puo venire da giacenza pregressa o da altro fornitore. Non conteggiato come anomalia.</v>
      </c>
      <c r="V600" s="5"/>
    </row>
    <row r="601" customFormat="false" ht="23.85" hidden="false" customHeight="false" outlineLevel="0" collapsed="false">
      <c r="A601" s="8" t="s">
        <v>2016</v>
      </c>
      <c r="B601" s="8"/>
      <c r="C601" s="8" t="s">
        <v>2017</v>
      </c>
      <c r="D601" s="5" t="s">
        <v>2018</v>
      </c>
      <c r="E601" s="8" t="s">
        <v>1677</v>
      </c>
      <c r="F601" s="9" t="n">
        <v>0</v>
      </c>
      <c r="G601" s="9" t="n">
        <v>1</v>
      </c>
      <c r="H601" s="9" t="n">
        <f aca="false">F601-G601</f>
        <v>-1</v>
      </c>
      <c r="I601" s="9" t="n">
        <f aca="false">MAX(H601,0)</f>
        <v>0</v>
      </c>
      <c r="J601" s="10" t="n">
        <v>0</v>
      </c>
      <c r="K601" s="10" t="n">
        <v>15.57</v>
      </c>
      <c r="L601" s="11" t="str">
        <f aca="false">IFERROR(J601/F601,"")</f>
        <v/>
      </c>
      <c r="M601" s="11"/>
      <c r="N601" s="11"/>
      <c r="O601" s="11" t="n">
        <f aca="false">IFERROR(K601/G601,"")</f>
        <v>15.57</v>
      </c>
      <c r="P601" s="11" t="n">
        <v>15.57</v>
      </c>
      <c r="Q601" s="11" t="n">
        <v>15.57</v>
      </c>
      <c r="R601" s="12" t="str">
        <f aca="false">IF(F601=0,"NON VALUTABILE",IF(H601=0,"OK","ANOMALIA"))</f>
        <v>NON VALUTABILE</v>
      </c>
      <c r="S601" s="12" t="str">
        <f aca="false">IF(OR(F601=0,G601=0),"NON VALUTABILE",IF(P601&lt;=N601,"ANOMALIA","OK"))</f>
        <v>NON VALUTABILE</v>
      </c>
      <c r="T601" s="12" t="str">
        <f aca="false">IF(F601=0,"NON VALUTABILE",IF(OR(R601="ANOMALIA",S601="ANOMALIA"),"ANOMALIA","OK"))</f>
        <v>NON VALUTABILE</v>
      </c>
      <c r="U601" s="5" t="str">
        <f aca="false">IF(F601=0,"Scaricato ma non presente in questa fattura: puo venire da giacenza pregressa o da altro fornitore. Non conteggiato come anomalia.",IF(G601=0,"Acquistato e mai scaricato nel periodo. ","")&amp;IF(AND(G601&gt;0,H601&lt;&gt;0),"Quantita acquistata diversa da quantita scaricata. ","")&amp;IF(AND(G601&gt;0,P601&lt;=N601),"Almeno una vendita a prezzo pari o inferiore al costo di acquisto (confronta col. N con col. P). ",""))</f>
        <v>Scaricato ma non presente in questa fattura: puo venire da giacenza pregressa o da altro fornitore. Non conteggiato come anomalia.</v>
      </c>
      <c r="V601" s="5"/>
    </row>
    <row r="602" customFormat="false" ht="23.85" hidden="false" customHeight="false" outlineLevel="0" collapsed="false">
      <c r="A602" s="8" t="s">
        <v>2019</v>
      </c>
      <c r="B602" s="8"/>
      <c r="C602" s="8" t="s">
        <v>2020</v>
      </c>
      <c r="D602" s="5" t="s">
        <v>494</v>
      </c>
      <c r="E602" s="8" t="s">
        <v>1677</v>
      </c>
      <c r="F602" s="9" t="n">
        <v>0</v>
      </c>
      <c r="G602" s="9" t="n">
        <v>1</v>
      </c>
      <c r="H602" s="9" t="n">
        <f aca="false">F602-G602</f>
        <v>-1</v>
      </c>
      <c r="I602" s="9" t="n">
        <f aca="false">MAX(H602,0)</f>
        <v>0</v>
      </c>
      <c r="J602" s="10" t="n">
        <v>0</v>
      </c>
      <c r="K602" s="10" t="n">
        <v>12.56</v>
      </c>
      <c r="L602" s="11" t="str">
        <f aca="false">IFERROR(J602/F602,"")</f>
        <v/>
      </c>
      <c r="M602" s="11"/>
      <c r="N602" s="11"/>
      <c r="O602" s="11" t="n">
        <f aca="false">IFERROR(K602/G602,"")</f>
        <v>12.56</v>
      </c>
      <c r="P602" s="11" t="n">
        <v>12.56</v>
      </c>
      <c r="Q602" s="11" t="n">
        <v>12.56</v>
      </c>
      <c r="R602" s="12" t="str">
        <f aca="false">IF(F602=0,"NON VALUTABILE",IF(H602=0,"OK","ANOMALIA"))</f>
        <v>NON VALUTABILE</v>
      </c>
      <c r="S602" s="12" t="str">
        <f aca="false">IF(OR(F602=0,G602=0),"NON VALUTABILE",IF(P602&lt;=N602,"ANOMALIA","OK"))</f>
        <v>NON VALUTABILE</v>
      </c>
      <c r="T602" s="12" t="str">
        <f aca="false">IF(F602=0,"NON VALUTABILE",IF(OR(R602="ANOMALIA",S602="ANOMALIA"),"ANOMALIA","OK"))</f>
        <v>NON VALUTABILE</v>
      </c>
      <c r="U602" s="5" t="str">
        <f aca="false">IF(F602=0,"Scaricato ma non presente in questa fattura: puo venire da giacenza pregressa o da altro fornitore. Non conteggiato come anomalia.",IF(G602=0,"Acquistato e mai scaricato nel periodo. ","")&amp;IF(AND(G602&gt;0,H602&lt;&gt;0),"Quantita acquistata diversa da quantita scaricata. ","")&amp;IF(AND(G602&gt;0,P602&lt;=N602),"Almeno una vendita a prezzo pari o inferiore al costo di acquisto (confronta col. N con col. P). ",""))</f>
        <v>Scaricato ma non presente in questa fattura: puo venire da giacenza pregressa o da altro fornitore. Non conteggiato come anomalia.</v>
      </c>
      <c r="V602" s="5"/>
    </row>
    <row r="603" customFormat="false" ht="23.85" hidden="false" customHeight="false" outlineLevel="0" collapsed="false">
      <c r="A603" s="8" t="s">
        <v>2021</v>
      </c>
      <c r="B603" s="8"/>
      <c r="C603" s="8" t="s">
        <v>2022</v>
      </c>
      <c r="D603" s="5" t="s">
        <v>2023</v>
      </c>
      <c r="E603" s="8" t="s">
        <v>1677</v>
      </c>
      <c r="F603" s="9" t="n">
        <v>0</v>
      </c>
      <c r="G603" s="9" t="n">
        <v>1</v>
      </c>
      <c r="H603" s="9" t="n">
        <f aca="false">F603-G603</f>
        <v>-1</v>
      </c>
      <c r="I603" s="9" t="n">
        <f aca="false">MAX(H603,0)</f>
        <v>0</v>
      </c>
      <c r="J603" s="10" t="n">
        <v>0</v>
      </c>
      <c r="K603" s="10" t="n">
        <v>8.08</v>
      </c>
      <c r="L603" s="11" t="str">
        <f aca="false">IFERROR(J603/F603,"")</f>
        <v/>
      </c>
      <c r="M603" s="11"/>
      <c r="N603" s="11"/>
      <c r="O603" s="11" t="n">
        <f aca="false">IFERROR(K603/G603,"")</f>
        <v>8.08</v>
      </c>
      <c r="P603" s="11" t="n">
        <v>8.08</v>
      </c>
      <c r="Q603" s="11" t="n">
        <v>8.08</v>
      </c>
      <c r="R603" s="12" t="str">
        <f aca="false">IF(F603=0,"NON VALUTABILE",IF(H603=0,"OK","ANOMALIA"))</f>
        <v>NON VALUTABILE</v>
      </c>
      <c r="S603" s="12" t="str">
        <f aca="false">IF(OR(F603=0,G603=0),"NON VALUTABILE",IF(P603&lt;=N603,"ANOMALIA","OK"))</f>
        <v>NON VALUTABILE</v>
      </c>
      <c r="T603" s="12" t="str">
        <f aca="false">IF(F603=0,"NON VALUTABILE",IF(OR(R603="ANOMALIA",S603="ANOMALIA"),"ANOMALIA","OK"))</f>
        <v>NON VALUTABILE</v>
      </c>
      <c r="U603" s="5" t="str">
        <f aca="false">IF(F603=0,"Scaricato ma non presente in questa fattura: puo venire da giacenza pregressa o da altro fornitore. Non conteggiato come anomalia.",IF(G603=0,"Acquistato e mai scaricato nel periodo. ","")&amp;IF(AND(G603&gt;0,H603&lt;&gt;0),"Quantita acquistata diversa da quantita scaricata. ","")&amp;IF(AND(G603&gt;0,P603&lt;=N603),"Almeno una vendita a prezzo pari o inferiore al costo di acquisto (confronta col. N con col. P). ",""))</f>
        <v>Scaricato ma non presente in questa fattura: puo venire da giacenza pregressa o da altro fornitore. Non conteggiato come anomalia.</v>
      </c>
      <c r="V603" s="5"/>
    </row>
    <row r="604" customFormat="false" ht="23.85" hidden="false" customHeight="false" outlineLevel="0" collapsed="false">
      <c r="A604" s="8" t="s">
        <v>2024</v>
      </c>
      <c r="B604" s="8"/>
      <c r="C604" s="8" t="s">
        <v>2025</v>
      </c>
      <c r="D604" s="5" t="s">
        <v>2026</v>
      </c>
      <c r="E604" s="8" t="s">
        <v>1677</v>
      </c>
      <c r="F604" s="9" t="n">
        <v>0</v>
      </c>
      <c r="G604" s="9" t="n">
        <v>1</v>
      </c>
      <c r="H604" s="9" t="n">
        <f aca="false">F604-G604</f>
        <v>-1</v>
      </c>
      <c r="I604" s="9" t="n">
        <f aca="false">MAX(H604,0)</f>
        <v>0</v>
      </c>
      <c r="J604" s="10" t="n">
        <v>0</v>
      </c>
      <c r="K604" s="10" t="n">
        <v>24.88</v>
      </c>
      <c r="L604" s="11" t="str">
        <f aca="false">IFERROR(J604/F604,"")</f>
        <v/>
      </c>
      <c r="M604" s="11"/>
      <c r="N604" s="11"/>
      <c r="O604" s="11" t="n">
        <f aca="false">IFERROR(K604/G604,"")</f>
        <v>24.88</v>
      </c>
      <c r="P604" s="11" t="n">
        <v>24.88</v>
      </c>
      <c r="Q604" s="11" t="n">
        <v>24.88</v>
      </c>
      <c r="R604" s="12" t="str">
        <f aca="false">IF(F604=0,"NON VALUTABILE",IF(H604=0,"OK","ANOMALIA"))</f>
        <v>NON VALUTABILE</v>
      </c>
      <c r="S604" s="12" t="str">
        <f aca="false">IF(OR(F604=0,G604=0),"NON VALUTABILE",IF(P604&lt;=N604,"ANOMALIA","OK"))</f>
        <v>NON VALUTABILE</v>
      </c>
      <c r="T604" s="12" t="str">
        <f aca="false">IF(F604=0,"NON VALUTABILE",IF(OR(R604="ANOMALIA",S604="ANOMALIA"),"ANOMALIA","OK"))</f>
        <v>NON VALUTABILE</v>
      </c>
      <c r="U604" s="5" t="str">
        <f aca="false">IF(F604=0,"Scaricato ma non presente in questa fattura: puo venire da giacenza pregressa o da altro fornitore. Non conteggiato come anomalia.",IF(G604=0,"Acquistato e mai scaricato nel periodo. ","")&amp;IF(AND(G604&gt;0,H604&lt;&gt;0),"Quantita acquistata diversa da quantita scaricata. ","")&amp;IF(AND(G604&gt;0,P604&lt;=N604),"Almeno una vendita a prezzo pari o inferiore al costo di acquisto (confronta col. N con col. P). ",""))</f>
        <v>Scaricato ma non presente in questa fattura: puo venire da giacenza pregressa o da altro fornitore. Non conteggiato come anomalia.</v>
      </c>
      <c r="V604" s="5"/>
    </row>
    <row r="605" customFormat="false" ht="23.85" hidden="false" customHeight="false" outlineLevel="0" collapsed="false">
      <c r="A605" s="8" t="s">
        <v>2027</v>
      </c>
      <c r="B605" s="8"/>
      <c r="C605" s="8" t="s">
        <v>2028</v>
      </c>
      <c r="D605" s="5" t="s">
        <v>2023</v>
      </c>
      <c r="E605" s="8" t="s">
        <v>1677</v>
      </c>
      <c r="F605" s="9" t="n">
        <v>0</v>
      </c>
      <c r="G605" s="9" t="n">
        <v>1</v>
      </c>
      <c r="H605" s="9" t="n">
        <f aca="false">F605-G605</f>
        <v>-1</v>
      </c>
      <c r="I605" s="9" t="n">
        <f aca="false">MAX(H605,0)</f>
        <v>0</v>
      </c>
      <c r="J605" s="10" t="n">
        <v>0</v>
      </c>
      <c r="K605" s="10" t="n">
        <v>5.74</v>
      </c>
      <c r="L605" s="11" t="str">
        <f aca="false">IFERROR(J605/F605,"")</f>
        <v/>
      </c>
      <c r="M605" s="11"/>
      <c r="N605" s="11"/>
      <c r="O605" s="11" t="n">
        <f aca="false">IFERROR(K605/G605,"")</f>
        <v>5.74</v>
      </c>
      <c r="P605" s="11" t="n">
        <v>5.74</v>
      </c>
      <c r="Q605" s="11" t="n">
        <v>5.74</v>
      </c>
      <c r="R605" s="12" t="str">
        <f aca="false">IF(F605=0,"NON VALUTABILE",IF(H605=0,"OK","ANOMALIA"))</f>
        <v>NON VALUTABILE</v>
      </c>
      <c r="S605" s="12" t="str">
        <f aca="false">IF(OR(F605=0,G605=0),"NON VALUTABILE",IF(P605&lt;=N605,"ANOMALIA","OK"))</f>
        <v>NON VALUTABILE</v>
      </c>
      <c r="T605" s="12" t="str">
        <f aca="false">IF(F605=0,"NON VALUTABILE",IF(OR(R605="ANOMALIA",S605="ANOMALIA"),"ANOMALIA","OK"))</f>
        <v>NON VALUTABILE</v>
      </c>
      <c r="U605" s="5" t="str">
        <f aca="false">IF(F605=0,"Scaricato ma non presente in questa fattura: puo venire da giacenza pregressa o da altro fornitore. Non conteggiato come anomalia.",IF(G605=0,"Acquistato e mai scaricato nel periodo. ","")&amp;IF(AND(G605&gt;0,H605&lt;&gt;0),"Quantita acquistata diversa da quantita scaricata. ","")&amp;IF(AND(G605&gt;0,P605&lt;=N605),"Almeno una vendita a prezzo pari o inferiore al costo di acquisto (confronta col. N con col. P). ",""))</f>
        <v>Scaricato ma non presente in questa fattura: puo venire da giacenza pregressa o da altro fornitore. Non conteggiato come anomalia.</v>
      </c>
      <c r="V605" s="5"/>
    </row>
    <row r="606" customFormat="false" ht="23.85" hidden="false" customHeight="false" outlineLevel="0" collapsed="false">
      <c r="A606" s="8" t="s">
        <v>2029</v>
      </c>
      <c r="B606" s="8"/>
      <c r="C606" s="8" t="s">
        <v>2030</v>
      </c>
      <c r="D606" s="5" t="s">
        <v>2018</v>
      </c>
      <c r="E606" s="8" t="s">
        <v>1677</v>
      </c>
      <c r="F606" s="9" t="n">
        <v>0</v>
      </c>
      <c r="G606" s="9" t="n">
        <v>2</v>
      </c>
      <c r="H606" s="9" t="n">
        <f aca="false">F606-G606</f>
        <v>-2</v>
      </c>
      <c r="I606" s="9" t="n">
        <f aca="false">MAX(H606,0)</f>
        <v>0</v>
      </c>
      <c r="J606" s="10" t="n">
        <v>0</v>
      </c>
      <c r="K606" s="10" t="n">
        <v>50.81</v>
      </c>
      <c r="L606" s="11" t="str">
        <f aca="false">IFERROR(J606/F606,"")</f>
        <v/>
      </c>
      <c r="M606" s="11"/>
      <c r="N606" s="11"/>
      <c r="O606" s="11" t="n">
        <f aca="false">IFERROR(K606/G606,"")</f>
        <v>25.405</v>
      </c>
      <c r="P606" s="11" t="n">
        <v>14.76</v>
      </c>
      <c r="Q606" s="11" t="n">
        <v>36.05</v>
      </c>
      <c r="R606" s="12" t="str">
        <f aca="false">IF(F606=0,"NON VALUTABILE",IF(H606=0,"OK","ANOMALIA"))</f>
        <v>NON VALUTABILE</v>
      </c>
      <c r="S606" s="12" t="str">
        <f aca="false">IF(OR(F606=0,G606=0),"NON VALUTABILE",IF(P606&lt;=N606,"ANOMALIA","OK"))</f>
        <v>NON VALUTABILE</v>
      </c>
      <c r="T606" s="12" t="str">
        <f aca="false">IF(F606=0,"NON VALUTABILE",IF(OR(R606="ANOMALIA",S606="ANOMALIA"),"ANOMALIA","OK"))</f>
        <v>NON VALUTABILE</v>
      </c>
      <c r="U606" s="5" t="str">
        <f aca="false">IF(F606=0,"Scaricato ma non presente in questa fattura: puo venire da giacenza pregressa o da altro fornitore. Non conteggiato come anomalia.",IF(G606=0,"Acquistato e mai scaricato nel periodo. ","")&amp;IF(AND(G606&gt;0,H606&lt;&gt;0),"Quantita acquistata diversa da quantita scaricata. ","")&amp;IF(AND(G606&gt;0,P606&lt;=N606),"Almeno una vendita a prezzo pari o inferiore al costo di acquisto (confronta col. N con col. P). ",""))</f>
        <v>Scaricato ma non presente in questa fattura: puo venire da giacenza pregressa o da altro fornitore. Non conteggiato come anomalia.</v>
      </c>
      <c r="V606" s="5" t="s">
        <v>77</v>
      </c>
    </row>
    <row r="607" customFormat="false" ht="23.85" hidden="false" customHeight="false" outlineLevel="0" collapsed="false">
      <c r="A607" s="8" t="s">
        <v>2031</v>
      </c>
      <c r="B607" s="8"/>
      <c r="C607" s="8" t="s">
        <v>2032</v>
      </c>
      <c r="D607" s="5" t="s">
        <v>2033</v>
      </c>
      <c r="E607" s="8" t="s">
        <v>1677</v>
      </c>
      <c r="F607" s="9" t="n">
        <v>0</v>
      </c>
      <c r="G607" s="9" t="n">
        <v>1</v>
      </c>
      <c r="H607" s="9" t="n">
        <f aca="false">F607-G607</f>
        <v>-1</v>
      </c>
      <c r="I607" s="9" t="n">
        <f aca="false">MAX(H607,0)</f>
        <v>0</v>
      </c>
      <c r="J607" s="10" t="n">
        <v>0</v>
      </c>
      <c r="K607" s="10" t="n">
        <v>27.11</v>
      </c>
      <c r="L607" s="11" t="str">
        <f aca="false">IFERROR(J607/F607,"")</f>
        <v/>
      </c>
      <c r="M607" s="11"/>
      <c r="N607" s="11"/>
      <c r="O607" s="11" t="n">
        <f aca="false">IFERROR(K607/G607,"")</f>
        <v>27.11</v>
      </c>
      <c r="P607" s="11" t="n">
        <v>27.11</v>
      </c>
      <c r="Q607" s="11" t="n">
        <v>27.11</v>
      </c>
      <c r="R607" s="12" t="str">
        <f aca="false">IF(F607=0,"NON VALUTABILE",IF(H607=0,"OK","ANOMALIA"))</f>
        <v>NON VALUTABILE</v>
      </c>
      <c r="S607" s="12" t="str">
        <f aca="false">IF(OR(F607=0,G607=0),"NON VALUTABILE",IF(P607&lt;=N607,"ANOMALIA","OK"))</f>
        <v>NON VALUTABILE</v>
      </c>
      <c r="T607" s="12" t="str">
        <f aca="false">IF(F607=0,"NON VALUTABILE",IF(OR(R607="ANOMALIA",S607="ANOMALIA"),"ANOMALIA","OK"))</f>
        <v>NON VALUTABILE</v>
      </c>
      <c r="U607" s="5" t="str">
        <f aca="false">IF(F607=0,"Scaricato ma non presente in questa fattura: puo venire da giacenza pregressa o da altro fornitore. Non conteggiato come anomalia.",IF(G607=0,"Acquistato e mai scaricato nel periodo. ","")&amp;IF(AND(G607&gt;0,H607&lt;&gt;0),"Quantita acquistata diversa da quantita scaricata. ","")&amp;IF(AND(G607&gt;0,P607&lt;=N607),"Almeno una vendita a prezzo pari o inferiore al costo di acquisto (confronta col. N con col. P). ",""))</f>
        <v>Scaricato ma non presente in questa fattura: puo venire da giacenza pregressa o da altro fornitore. Non conteggiato come anomalia.</v>
      </c>
      <c r="V607" s="5"/>
    </row>
    <row r="608" customFormat="false" ht="23.85" hidden="false" customHeight="false" outlineLevel="0" collapsed="false">
      <c r="A608" s="8" t="s">
        <v>2034</v>
      </c>
      <c r="B608" s="8"/>
      <c r="C608" s="8" t="s">
        <v>2035</v>
      </c>
      <c r="D608" s="5" t="s">
        <v>2036</v>
      </c>
      <c r="E608" s="8" t="s">
        <v>1677</v>
      </c>
      <c r="F608" s="9" t="n">
        <v>0</v>
      </c>
      <c r="G608" s="9" t="n">
        <v>1</v>
      </c>
      <c r="H608" s="9" t="n">
        <f aca="false">F608-G608</f>
        <v>-1</v>
      </c>
      <c r="I608" s="9" t="n">
        <f aca="false">MAX(H608,0)</f>
        <v>0</v>
      </c>
      <c r="J608" s="10" t="n">
        <v>0</v>
      </c>
      <c r="K608" s="10" t="n">
        <v>6</v>
      </c>
      <c r="L608" s="11" t="str">
        <f aca="false">IFERROR(J608/F608,"")</f>
        <v/>
      </c>
      <c r="M608" s="11"/>
      <c r="N608" s="11"/>
      <c r="O608" s="11" t="n">
        <f aca="false">IFERROR(K608/G608,"")</f>
        <v>6</v>
      </c>
      <c r="P608" s="11" t="n">
        <v>6</v>
      </c>
      <c r="Q608" s="11" t="n">
        <v>6</v>
      </c>
      <c r="R608" s="12" t="str">
        <f aca="false">IF(F608=0,"NON VALUTABILE",IF(H608=0,"OK","ANOMALIA"))</f>
        <v>NON VALUTABILE</v>
      </c>
      <c r="S608" s="12" t="str">
        <f aca="false">IF(OR(F608=0,G608=0),"NON VALUTABILE",IF(P608&lt;=N608,"ANOMALIA","OK"))</f>
        <v>NON VALUTABILE</v>
      </c>
      <c r="T608" s="12" t="str">
        <f aca="false">IF(F608=0,"NON VALUTABILE",IF(OR(R608="ANOMALIA",S608="ANOMALIA"),"ANOMALIA","OK"))</f>
        <v>NON VALUTABILE</v>
      </c>
      <c r="U608" s="5" t="str">
        <f aca="false">IF(F608=0,"Scaricato ma non presente in questa fattura: puo venire da giacenza pregressa o da altro fornitore. Non conteggiato come anomalia.",IF(G608=0,"Acquistato e mai scaricato nel periodo. ","")&amp;IF(AND(G608&gt;0,H608&lt;&gt;0),"Quantita acquistata diversa da quantita scaricata. ","")&amp;IF(AND(G608&gt;0,P608&lt;=N608),"Almeno una vendita a prezzo pari o inferiore al costo di acquisto (confronta col. N con col. P). ",""))</f>
        <v>Scaricato ma non presente in questa fattura: puo venire da giacenza pregressa o da altro fornitore. Non conteggiato come anomalia.</v>
      </c>
      <c r="V608" s="5"/>
    </row>
    <row r="609" customFormat="false" ht="23.85" hidden="false" customHeight="false" outlineLevel="0" collapsed="false">
      <c r="A609" s="8" t="s">
        <v>2037</v>
      </c>
      <c r="B609" s="8"/>
      <c r="C609" s="8" t="s">
        <v>2038</v>
      </c>
      <c r="D609" s="5" t="s">
        <v>2039</v>
      </c>
      <c r="E609" s="8" t="s">
        <v>1677</v>
      </c>
      <c r="F609" s="9" t="n">
        <v>0</v>
      </c>
      <c r="G609" s="9" t="n">
        <v>1</v>
      </c>
      <c r="H609" s="9" t="n">
        <f aca="false">F609-G609</f>
        <v>-1</v>
      </c>
      <c r="I609" s="9" t="n">
        <f aca="false">MAX(H609,0)</f>
        <v>0</v>
      </c>
      <c r="J609" s="10" t="n">
        <v>0</v>
      </c>
      <c r="K609" s="10" t="n">
        <v>12.64</v>
      </c>
      <c r="L609" s="11" t="str">
        <f aca="false">IFERROR(J609/F609,"")</f>
        <v/>
      </c>
      <c r="M609" s="11"/>
      <c r="N609" s="11"/>
      <c r="O609" s="11" t="n">
        <f aca="false">IFERROR(K609/G609,"")</f>
        <v>12.64</v>
      </c>
      <c r="P609" s="11" t="n">
        <v>12.64</v>
      </c>
      <c r="Q609" s="11" t="n">
        <v>12.64</v>
      </c>
      <c r="R609" s="12" t="str">
        <f aca="false">IF(F609=0,"NON VALUTABILE",IF(H609=0,"OK","ANOMALIA"))</f>
        <v>NON VALUTABILE</v>
      </c>
      <c r="S609" s="12" t="str">
        <f aca="false">IF(OR(F609=0,G609=0),"NON VALUTABILE",IF(P609&lt;=N609,"ANOMALIA","OK"))</f>
        <v>NON VALUTABILE</v>
      </c>
      <c r="T609" s="12" t="str">
        <f aca="false">IF(F609=0,"NON VALUTABILE",IF(OR(R609="ANOMALIA",S609="ANOMALIA"),"ANOMALIA","OK"))</f>
        <v>NON VALUTABILE</v>
      </c>
      <c r="U609" s="5" t="str">
        <f aca="false">IF(F609=0,"Scaricato ma non presente in questa fattura: puo venire da giacenza pregressa o da altro fornitore. Non conteggiato come anomalia.",IF(G609=0,"Acquistato e mai scaricato nel periodo. ","")&amp;IF(AND(G609&gt;0,H609&lt;&gt;0),"Quantita acquistata diversa da quantita scaricata. ","")&amp;IF(AND(G609&gt;0,P609&lt;=N609),"Almeno una vendita a prezzo pari o inferiore al costo di acquisto (confronta col. N con col. P). ",""))</f>
        <v>Scaricato ma non presente in questa fattura: puo venire da giacenza pregressa o da altro fornitore. Non conteggiato come anomalia.</v>
      </c>
      <c r="V609" s="5"/>
    </row>
    <row r="610" customFormat="false" ht="23.85" hidden="false" customHeight="false" outlineLevel="0" collapsed="false">
      <c r="A610" s="8" t="s">
        <v>2040</v>
      </c>
      <c r="B610" s="8"/>
      <c r="C610" s="8" t="s">
        <v>2041</v>
      </c>
      <c r="D610" s="5" t="s">
        <v>2042</v>
      </c>
      <c r="E610" s="8" t="s">
        <v>1677</v>
      </c>
      <c r="F610" s="9" t="n">
        <v>0</v>
      </c>
      <c r="G610" s="9" t="n">
        <v>1</v>
      </c>
      <c r="H610" s="9" t="n">
        <f aca="false">F610-G610</f>
        <v>-1</v>
      </c>
      <c r="I610" s="9" t="n">
        <f aca="false">MAX(H610,0)</f>
        <v>0</v>
      </c>
      <c r="J610" s="10" t="n">
        <v>0</v>
      </c>
      <c r="K610" s="10" t="n">
        <v>9.82</v>
      </c>
      <c r="L610" s="11" t="str">
        <f aca="false">IFERROR(J610/F610,"")</f>
        <v/>
      </c>
      <c r="M610" s="11"/>
      <c r="N610" s="11"/>
      <c r="O610" s="11" t="n">
        <f aca="false">IFERROR(K610/G610,"")</f>
        <v>9.82</v>
      </c>
      <c r="P610" s="11" t="n">
        <v>9.82</v>
      </c>
      <c r="Q610" s="11" t="n">
        <v>9.82</v>
      </c>
      <c r="R610" s="12" t="str">
        <f aca="false">IF(F610=0,"NON VALUTABILE",IF(H610=0,"OK","ANOMALIA"))</f>
        <v>NON VALUTABILE</v>
      </c>
      <c r="S610" s="12" t="str">
        <f aca="false">IF(OR(F610=0,G610=0),"NON VALUTABILE",IF(P610&lt;=N610,"ANOMALIA","OK"))</f>
        <v>NON VALUTABILE</v>
      </c>
      <c r="T610" s="12" t="str">
        <f aca="false">IF(F610=0,"NON VALUTABILE",IF(OR(R610="ANOMALIA",S610="ANOMALIA"),"ANOMALIA","OK"))</f>
        <v>NON VALUTABILE</v>
      </c>
      <c r="U610" s="5" t="str">
        <f aca="false">IF(F610=0,"Scaricato ma non presente in questa fattura: puo venire da giacenza pregressa o da altro fornitore. Non conteggiato come anomalia.",IF(G610=0,"Acquistato e mai scaricato nel periodo. ","")&amp;IF(AND(G610&gt;0,H610&lt;&gt;0),"Quantita acquistata diversa da quantita scaricata. ","")&amp;IF(AND(G610&gt;0,P610&lt;=N610),"Almeno una vendita a prezzo pari o inferiore al costo di acquisto (confronta col. N con col. P). ",""))</f>
        <v>Scaricato ma non presente in questa fattura: puo venire da giacenza pregressa o da altro fornitore. Non conteggiato come anomalia.</v>
      </c>
      <c r="V610" s="5"/>
    </row>
    <row r="611" customFormat="false" ht="23.85" hidden="false" customHeight="false" outlineLevel="0" collapsed="false">
      <c r="A611" s="8" t="s">
        <v>2043</v>
      </c>
      <c r="B611" s="8"/>
      <c r="C611" s="8" t="s">
        <v>2044</v>
      </c>
      <c r="D611" s="5" t="s">
        <v>2042</v>
      </c>
      <c r="E611" s="8" t="s">
        <v>1677</v>
      </c>
      <c r="F611" s="9" t="n">
        <v>0</v>
      </c>
      <c r="G611" s="9" t="n">
        <v>1</v>
      </c>
      <c r="H611" s="9" t="n">
        <f aca="false">F611-G611</f>
        <v>-1</v>
      </c>
      <c r="I611" s="9" t="n">
        <f aca="false">MAX(H611,0)</f>
        <v>0</v>
      </c>
      <c r="J611" s="10" t="n">
        <v>0</v>
      </c>
      <c r="K611" s="10" t="n">
        <v>12.28</v>
      </c>
      <c r="L611" s="11" t="str">
        <f aca="false">IFERROR(J611/F611,"")</f>
        <v/>
      </c>
      <c r="M611" s="11"/>
      <c r="N611" s="11"/>
      <c r="O611" s="11" t="n">
        <f aca="false">IFERROR(K611/G611,"")</f>
        <v>12.28</v>
      </c>
      <c r="P611" s="11" t="n">
        <v>12.28</v>
      </c>
      <c r="Q611" s="11" t="n">
        <v>12.28</v>
      </c>
      <c r="R611" s="12" t="str">
        <f aca="false">IF(F611=0,"NON VALUTABILE",IF(H611=0,"OK","ANOMALIA"))</f>
        <v>NON VALUTABILE</v>
      </c>
      <c r="S611" s="12" t="str">
        <f aca="false">IF(OR(F611=0,G611=0),"NON VALUTABILE",IF(P611&lt;=N611,"ANOMALIA","OK"))</f>
        <v>NON VALUTABILE</v>
      </c>
      <c r="T611" s="12" t="str">
        <f aca="false">IF(F611=0,"NON VALUTABILE",IF(OR(R611="ANOMALIA",S611="ANOMALIA"),"ANOMALIA","OK"))</f>
        <v>NON VALUTABILE</v>
      </c>
      <c r="U611" s="5" t="str">
        <f aca="false">IF(F611=0,"Scaricato ma non presente in questa fattura: puo venire da giacenza pregressa o da altro fornitore. Non conteggiato come anomalia.",IF(G611=0,"Acquistato e mai scaricato nel periodo. ","")&amp;IF(AND(G611&gt;0,H611&lt;&gt;0),"Quantita acquistata diversa da quantita scaricata. ","")&amp;IF(AND(G611&gt;0,P611&lt;=N611),"Almeno una vendita a prezzo pari o inferiore al costo di acquisto (confronta col. N con col. P). ",""))</f>
        <v>Scaricato ma non presente in questa fattura: puo venire da giacenza pregressa o da altro fornitore. Non conteggiato come anomalia.</v>
      </c>
      <c r="V611" s="5"/>
    </row>
    <row r="612" customFormat="false" ht="23.85" hidden="false" customHeight="false" outlineLevel="0" collapsed="false">
      <c r="A612" s="8" t="s">
        <v>2045</v>
      </c>
      <c r="B612" s="8"/>
      <c r="C612" s="8" t="s">
        <v>2046</v>
      </c>
      <c r="D612" s="5" t="s">
        <v>2047</v>
      </c>
      <c r="E612" s="8" t="s">
        <v>1677</v>
      </c>
      <c r="F612" s="9" t="n">
        <v>0</v>
      </c>
      <c r="G612" s="9" t="n">
        <v>1</v>
      </c>
      <c r="H612" s="9" t="n">
        <f aca="false">F612-G612</f>
        <v>-1</v>
      </c>
      <c r="I612" s="9" t="n">
        <f aca="false">MAX(H612,0)</f>
        <v>0</v>
      </c>
      <c r="J612" s="10" t="n">
        <v>0</v>
      </c>
      <c r="K612" s="10" t="n">
        <v>12.4</v>
      </c>
      <c r="L612" s="11" t="str">
        <f aca="false">IFERROR(J612/F612,"")</f>
        <v/>
      </c>
      <c r="M612" s="11"/>
      <c r="N612" s="11"/>
      <c r="O612" s="11" t="n">
        <f aca="false">IFERROR(K612/G612,"")</f>
        <v>12.4</v>
      </c>
      <c r="P612" s="11" t="n">
        <v>12.4</v>
      </c>
      <c r="Q612" s="11" t="n">
        <v>12.4</v>
      </c>
      <c r="R612" s="12" t="str">
        <f aca="false">IF(F612=0,"NON VALUTABILE",IF(H612=0,"OK","ANOMALIA"))</f>
        <v>NON VALUTABILE</v>
      </c>
      <c r="S612" s="12" t="str">
        <f aca="false">IF(OR(F612=0,G612=0),"NON VALUTABILE",IF(P612&lt;=N612,"ANOMALIA","OK"))</f>
        <v>NON VALUTABILE</v>
      </c>
      <c r="T612" s="12" t="str">
        <f aca="false">IF(F612=0,"NON VALUTABILE",IF(OR(R612="ANOMALIA",S612="ANOMALIA"),"ANOMALIA","OK"))</f>
        <v>NON VALUTABILE</v>
      </c>
      <c r="U612" s="5" t="str">
        <f aca="false">IF(F612=0,"Scaricato ma non presente in questa fattura: puo venire da giacenza pregressa o da altro fornitore. Non conteggiato come anomalia.",IF(G612=0,"Acquistato e mai scaricato nel periodo. ","")&amp;IF(AND(G612&gt;0,H612&lt;&gt;0),"Quantita acquistata diversa da quantita scaricata. ","")&amp;IF(AND(G612&gt;0,P612&lt;=N612),"Almeno una vendita a prezzo pari o inferiore al costo di acquisto (confronta col. N con col. P). ",""))</f>
        <v>Scaricato ma non presente in questa fattura: puo venire da giacenza pregressa o da altro fornitore. Non conteggiato come anomalia.</v>
      </c>
      <c r="V612" s="5"/>
    </row>
    <row r="613" customFormat="false" ht="23.85" hidden="false" customHeight="false" outlineLevel="0" collapsed="false">
      <c r="A613" s="8" t="s">
        <v>2048</v>
      </c>
      <c r="B613" s="8"/>
      <c r="C613" s="8" t="s">
        <v>2049</v>
      </c>
      <c r="D613" s="5" t="s">
        <v>2050</v>
      </c>
      <c r="E613" s="8" t="s">
        <v>1677</v>
      </c>
      <c r="F613" s="9" t="n">
        <v>0</v>
      </c>
      <c r="G613" s="9" t="n">
        <v>1</v>
      </c>
      <c r="H613" s="9" t="n">
        <f aca="false">F613-G613</f>
        <v>-1</v>
      </c>
      <c r="I613" s="9" t="n">
        <f aca="false">MAX(H613,0)</f>
        <v>0</v>
      </c>
      <c r="J613" s="10" t="n">
        <v>0</v>
      </c>
      <c r="K613" s="10" t="n">
        <v>6.12</v>
      </c>
      <c r="L613" s="11" t="str">
        <f aca="false">IFERROR(J613/F613,"")</f>
        <v/>
      </c>
      <c r="M613" s="11"/>
      <c r="N613" s="11"/>
      <c r="O613" s="11" t="n">
        <f aca="false">IFERROR(K613/G613,"")</f>
        <v>6.12</v>
      </c>
      <c r="P613" s="11" t="n">
        <v>6.12</v>
      </c>
      <c r="Q613" s="11" t="n">
        <v>6.12</v>
      </c>
      <c r="R613" s="12" t="str">
        <f aca="false">IF(F613=0,"NON VALUTABILE",IF(H613=0,"OK","ANOMALIA"))</f>
        <v>NON VALUTABILE</v>
      </c>
      <c r="S613" s="12" t="str">
        <f aca="false">IF(OR(F613=0,G613=0),"NON VALUTABILE",IF(P613&lt;=N613,"ANOMALIA","OK"))</f>
        <v>NON VALUTABILE</v>
      </c>
      <c r="T613" s="12" t="str">
        <f aca="false">IF(F613=0,"NON VALUTABILE",IF(OR(R613="ANOMALIA",S613="ANOMALIA"),"ANOMALIA","OK"))</f>
        <v>NON VALUTABILE</v>
      </c>
      <c r="U613" s="5" t="str">
        <f aca="false">IF(F613=0,"Scaricato ma non presente in questa fattura: puo venire da giacenza pregressa o da altro fornitore. Non conteggiato come anomalia.",IF(G613=0,"Acquistato e mai scaricato nel periodo. ","")&amp;IF(AND(G613&gt;0,H613&lt;&gt;0),"Quantita acquistata diversa da quantita scaricata. ","")&amp;IF(AND(G613&gt;0,P613&lt;=N613),"Almeno una vendita a prezzo pari o inferiore al costo di acquisto (confronta col. N con col. P). ",""))</f>
        <v>Scaricato ma non presente in questa fattura: puo venire da giacenza pregressa o da altro fornitore. Non conteggiato come anomalia.</v>
      </c>
      <c r="V613" s="5"/>
    </row>
    <row r="614" customFormat="false" ht="23.85" hidden="false" customHeight="false" outlineLevel="0" collapsed="false">
      <c r="A614" s="8" t="s">
        <v>2051</v>
      </c>
      <c r="B614" s="8"/>
      <c r="C614" s="8" t="s">
        <v>2052</v>
      </c>
      <c r="D614" s="5" t="s">
        <v>2053</v>
      </c>
      <c r="E614" s="8" t="s">
        <v>1677</v>
      </c>
      <c r="F614" s="9" t="n">
        <v>0</v>
      </c>
      <c r="G614" s="9" t="n">
        <v>1</v>
      </c>
      <c r="H614" s="9" t="n">
        <f aca="false">F614-G614</f>
        <v>-1</v>
      </c>
      <c r="I614" s="9" t="n">
        <f aca="false">MAX(H614,0)</f>
        <v>0</v>
      </c>
      <c r="J614" s="10" t="n">
        <v>0</v>
      </c>
      <c r="K614" s="10" t="n">
        <v>5.92</v>
      </c>
      <c r="L614" s="11" t="str">
        <f aca="false">IFERROR(J614/F614,"")</f>
        <v/>
      </c>
      <c r="M614" s="11"/>
      <c r="N614" s="11"/>
      <c r="O614" s="11" t="n">
        <f aca="false">IFERROR(K614/G614,"")</f>
        <v>5.92</v>
      </c>
      <c r="P614" s="11" t="n">
        <v>5.92</v>
      </c>
      <c r="Q614" s="11" t="n">
        <v>5.92</v>
      </c>
      <c r="R614" s="12" t="str">
        <f aca="false">IF(F614=0,"NON VALUTABILE",IF(H614=0,"OK","ANOMALIA"))</f>
        <v>NON VALUTABILE</v>
      </c>
      <c r="S614" s="12" t="str">
        <f aca="false">IF(OR(F614=0,G614=0),"NON VALUTABILE",IF(P614&lt;=N614,"ANOMALIA","OK"))</f>
        <v>NON VALUTABILE</v>
      </c>
      <c r="T614" s="12" t="str">
        <f aca="false">IF(F614=0,"NON VALUTABILE",IF(OR(R614="ANOMALIA",S614="ANOMALIA"),"ANOMALIA","OK"))</f>
        <v>NON VALUTABILE</v>
      </c>
      <c r="U614" s="5" t="str">
        <f aca="false">IF(F614=0,"Scaricato ma non presente in questa fattura: puo venire da giacenza pregressa o da altro fornitore. Non conteggiato come anomalia.",IF(G614=0,"Acquistato e mai scaricato nel periodo. ","")&amp;IF(AND(G614&gt;0,H614&lt;&gt;0),"Quantita acquistata diversa da quantita scaricata. ","")&amp;IF(AND(G614&gt;0,P614&lt;=N614),"Almeno una vendita a prezzo pari o inferiore al costo di acquisto (confronta col. N con col. P). ",""))</f>
        <v>Scaricato ma non presente in questa fattura: puo venire da giacenza pregressa o da altro fornitore. Non conteggiato come anomalia.</v>
      </c>
      <c r="V614" s="5"/>
    </row>
    <row r="615" customFormat="false" ht="23.85" hidden="false" customHeight="false" outlineLevel="0" collapsed="false">
      <c r="A615" s="8" t="s">
        <v>2054</v>
      </c>
      <c r="B615" s="8"/>
      <c r="C615" s="8" t="s">
        <v>2055</v>
      </c>
      <c r="D615" s="5" t="s">
        <v>2056</v>
      </c>
      <c r="E615" s="8" t="s">
        <v>1677</v>
      </c>
      <c r="F615" s="9" t="n">
        <v>0</v>
      </c>
      <c r="G615" s="9" t="n">
        <v>1</v>
      </c>
      <c r="H615" s="9" t="n">
        <f aca="false">F615-G615</f>
        <v>-1</v>
      </c>
      <c r="I615" s="9" t="n">
        <f aca="false">MAX(H615,0)</f>
        <v>0</v>
      </c>
      <c r="J615" s="10" t="n">
        <v>0</v>
      </c>
      <c r="K615" s="10" t="n">
        <v>4.86</v>
      </c>
      <c r="L615" s="11" t="str">
        <f aca="false">IFERROR(J615/F615,"")</f>
        <v/>
      </c>
      <c r="M615" s="11"/>
      <c r="N615" s="11"/>
      <c r="O615" s="11" t="n">
        <f aca="false">IFERROR(K615/G615,"")</f>
        <v>4.86</v>
      </c>
      <c r="P615" s="11" t="n">
        <v>4.86</v>
      </c>
      <c r="Q615" s="11" t="n">
        <v>4.86</v>
      </c>
      <c r="R615" s="12" t="str">
        <f aca="false">IF(F615=0,"NON VALUTABILE",IF(H615=0,"OK","ANOMALIA"))</f>
        <v>NON VALUTABILE</v>
      </c>
      <c r="S615" s="12" t="str">
        <f aca="false">IF(OR(F615=0,G615=0),"NON VALUTABILE",IF(P615&lt;=N615,"ANOMALIA","OK"))</f>
        <v>NON VALUTABILE</v>
      </c>
      <c r="T615" s="12" t="str">
        <f aca="false">IF(F615=0,"NON VALUTABILE",IF(OR(R615="ANOMALIA",S615="ANOMALIA"),"ANOMALIA","OK"))</f>
        <v>NON VALUTABILE</v>
      </c>
      <c r="U615" s="5" t="str">
        <f aca="false">IF(F615=0,"Scaricato ma non presente in questa fattura: puo venire da giacenza pregressa o da altro fornitore. Non conteggiato come anomalia.",IF(G615=0,"Acquistato e mai scaricato nel periodo. ","")&amp;IF(AND(G615&gt;0,H615&lt;&gt;0),"Quantita acquistata diversa da quantita scaricata. ","")&amp;IF(AND(G615&gt;0,P615&lt;=N615),"Almeno una vendita a prezzo pari o inferiore al costo di acquisto (confronta col. N con col. P). ",""))</f>
        <v>Scaricato ma non presente in questa fattura: puo venire da giacenza pregressa o da altro fornitore. Non conteggiato come anomalia.</v>
      </c>
      <c r="V615" s="5"/>
    </row>
    <row r="616" customFormat="false" ht="23.85" hidden="false" customHeight="false" outlineLevel="0" collapsed="false">
      <c r="A616" s="8" t="s">
        <v>2057</v>
      </c>
      <c r="B616" s="8"/>
      <c r="C616" s="8" t="s">
        <v>2058</v>
      </c>
      <c r="D616" s="5" t="s">
        <v>2059</v>
      </c>
      <c r="E616" s="8" t="s">
        <v>1677</v>
      </c>
      <c r="F616" s="9" t="n">
        <v>0</v>
      </c>
      <c r="G616" s="9" t="n">
        <v>1</v>
      </c>
      <c r="H616" s="9" t="n">
        <f aca="false">F616-G616</f>
        <v>-1</v>
      </c>
      <c r="I616" s="9" t="n">
        <f aca="false">MAX(H616,0)</f>
        <v>0</v>
      </c>
      <c r="J616" s="10" t="n">
        <v>0</v>
      </c>
      <c r="K616" s="10" t="n">
        <v>49.18</v>
      </c>
      <c r="L616" s="11" t="str">
        <f aca="false">IFERROR(J616/F616,"")</f>
        <v/>
      </c>
      <c r="M616" s="11"/>
      <c r="N616" s="11"/>
      <c r="O616" s="11" t="n">
        <f aca="false">IFERROR(K616/G616,"")</f>
        <v>49.18</v>
      </c>
      <c r="P616" s="11" t="n">
        <v>49.18</v>
      </c>
      <c r="Q616" s="11" t="n">
        <v>49.18</v>
      </c>
      <c r="R616" s="12" t="str">
        <f aca="false">IF(F616=0,"NON VALUTABILE",IF(H616=0,"OK","ANOMALIA"))</f>
        <v>NON VALUTABILE</v>
      </c>
      <c r="S616" s="12" t="str">
        <f aca="false">IF(OR(F616=0,G616=0),"NON VALUTABILE",IF(P616&lt;=N616,"ANOMALIA","OK"))</f>
        <v>NON VALUTABILE</v>
      </c>
      <c r="T616" s="12" t="str">
        <f aca="false">IF(F616=0,"NON VALUTABILE",IF(OR(R616="ANOMALIA",S616="ANOMALIA"),"ANOMALIA","OK"))</f>
        <v>NON VALUTABILE</v>
      </c>
      <c r="U616" s="5" t="str">
        <f aca="false">IF(F616=0,"Scaricato ma non presente in questa fattura: puo venire da giacenza pregressa o da altro fornitore. Non conteggiato come anomalia.",IF(G616=0,"Acquistato e mai scaricato nel periodo. ","")&amp;IF(AND(G616&gt;0,H616&lt;&gt;0),"Quantita acquistata diversa da quantita scaricata. ","")&amp;IF(AND(G616&gt;0,P616&lt;=N616),"Almeno una vendita a prezzo pari o inferiore al costo di acquisto (confronta col. N con col. P). ",""))</f>
        <v>Scaricato ma non presente in questa fattura: puo venire da giacenza pregressa o da altro fornitore. Non conteggiato come anomalia.</v>
      </c>
      <c r="V616" s="5"/>
    </row>
    <row r="617" customFormat="false" ht="23.85" hidden="false" customHeight="false" outlineLevel="0" collapsed="false">
      <c r="A617" s="8" t="s">
        <v>2060</v>
      </c>
      <c r="B617" s="8"/>
      <c r="C617" s="8" t="s">
        <v>2061</v>
      </c>
      <c r="D617" s="5" t="s">
        <v>2062</v>
      </c>
      <c r="E617" s="8" t="s">
        <v>1677</v>
      </c>
      <c r="F617" s="9" t="n">
        <v>0</v>
      </c>
      <c r="G617" s="9" t="n">
        <v>1</v>
      </c>
      <c r="H617" s="9" t="n">
        <f aca="false">F617-G617</f>
        <v>-1</v>
      </c>
      <c r="I617" s="9" t="n">
        <f aca="false">MAX(H617,0)</f>
        <v>0</v>
      </c>
      <c r="J617" s="10" t="n">
        <v>0</v>
      </c>
      <c r="K617" s="10" t="n">
        <v>24.72</v>
      </c>
      <c r="L617" s="11" t="str">
        <f aca="false">IFERROR(J617/F617,"")</f>
        <v/>
      </c>
      <c r="M617" s="11"/>
      <c r="N617" s="11"/>
      <c r="O617" s="11" t="n">
        <f aca="false">IFERROR(K617/G617,"")</f>
        <v>24.72</v>
      </c>
      <c r="P617" s="11" t="n">
        <v>24.72</v>
      </c>
      <c r="Q617" s="11" t="n">
        <v>24.72</v>
      </c>
      <c r="R617" s="12" t="str">
        <f aca="false">IF(F617=0,"NON VALUTABILE",IF(H617=0,"OK","ANOMALIA"))</f>
        <v>NON VALUTABILE</v>
      </c>
      <c r="S617" s="12" t="str">
        <f aca="false">IF(OR(F617=0,G617=0),"NON VALUTABILE",IF(P617&lt;=N617,"ANOMALIA","OK"))</f>
        <v>NON VALUTABILE</v>
      </c>
      <c r="T617" s="12" t="str">
        <f aca="false">IF(F617=0,"NON VALUTABILE",IF(OR(R617="ANOMALIA",S617="ANOMALIA"),"ANOMALIA","OK"))</f>
        <v>NON VALUTABILE</v>
      </c>
      <c r="U617" s="5" t="str">
        <f aca="false">IF(F617=0,"Scaricato ma non presente in questa fattura: puo venire da giacenza pregressa o da altro fornitore. Non conteggiato come anomalia.",IF(G617=0,"Acquistato e mai scaricato nel periodo. ","")&amp;IF(AND(G617&gt;0,H617&lt;&gt;0),"Quantita acquistata diversa da quantita scaricata. ","")&amp;IF(AND(G617&gt;0,P617&lt;=N617),"Almeno una vendita a prezzo pari o inferiore al costo di acquisto (confronta col. N con col. P). ",""))</f>
        <v>Scaricato ma non presente in questa fattura: puo venire da giacenza pregressa o da altro fornitore. Non conteggiato come anomalia.</v>
      </c>
      <c r="V617" s="5"/>
    </row>
    <row r="618" customFormat="false" ht="23.85" hidden="false" customHeight="false" outlineLevel="0" collapsed="false">
      <c r="A618" s="8" t="s">
        <v>2063</v>
      </c>
      <c r="B618" s="8"/>
      <c r="C618" s="8" t="s">
        <v>2064</v>
      </c>
      <c r="D618" s="5" t="s">
        <v>2065</v>
      </c>
      <c r="E618" s="8" t="s">
        <v>1677</v>
      </c>
      <c r="F618" s="9" t="n">
        <v>0</v>
      </c>
      <c r="G618" s="9" t="n">
        <v>1</v>
      </c>
      <c r="H618" s="9" t="n">
        <f aca="false">F618-G618</f>
        <v>-1</v>
      </c>
      <c r="I618" s="9" t="n">
        <f aca="false">MAX(H618,0)</f>
        <v>0</v>
      </c>
      <c r="J618" s="10" t="n">
        <v>0</v>
      </c>
      <c r="K618" s="10" t="n">
        <v>50.88</v>
      </c>
      <c r="L618" s="11" t="str">
        <f aca="false">IFERROR(J618/F618,"")</f>
        <v/>
      </c>
      <c r="M618" s="11"/>
      <c r="N618" s="11"/>
      <c r="O618" s="11" t="n">
        <f aca="false">IFERROR(K618/G618,"")</f>
        <v>50.88</v>
      </c>
      <c r="P618" s="11" t="n">
        <v>50.88</v>
      </c>
      <c r="Q618" s="11" t="n">
        <v>50.88</v>
      </c>
      <c r="R618" s="12" t="str">
        <f aca="false">IF(F618=0,"NON VALUTABILE",IF(H618=0,"OK","ANOMALIA"))</f>
        <v>NON VALUTABILE</v>
      </c>
      <c r="S618" s="12" t="str">
        <f aca="false">IF(OR(F618=0,G618=0),"NON VALUTABILE",IF(P618&lt;=N618,"ANOMALIA","OK"))</f>
        <v>NON VALUTABILE</v>
      </c>
      <c r="T618" s="12" t="str">
        <f aca="false">IF(F618=0,"NON VALUTABILE",IF(OR(R618="ANOMALIA",S618="ANOMALIA"),"ANOMALIA","OK"))</f>
        <v>NON VALUTABILE</v>
      </c>
      <c r="U618" s="5" t="str">
        <f aca="false">IF(F618=0,"Scaricato ma non presente in questa fattura: puo venire da giacenza pregressa o da altro fornitore. Non conteggiato come anomalia.",IF(G618=0,"Acquistato e mai scaricato nel periodo. ","")&amp;IF(AND(G618&gt;0,H618&lt;&gt;0),"Quantita acquistata diversa da quantita scaricata. ","")&amp;IF(AND(G618&gt;0,P618&lt;=N618),"Almeno una vendita a prezzo pari o inferiore al costo di acquisto (confronta col. N con col. P). ",""))</f>
        <v>Scaricato ma non presente in questa fattura: puo venire da giacenza pregressa o da altro fornitore. Non conteggiato come anomalia.</v>
      </c>
      <c r="V618" s="5"/>
    </row>
    <row r="619" customFormat="false" ht="23.85" hidden="false" customHeight="false" outlineLevel="0" collapsed="false">
      <c r="A619" s="8" t="s">
        <v>2066</v>
      </c>
      <c r="B619" s="8"/>
      <c r="C619" s="8" t="s">
        <v>2067</v>
      </c>
      <c r="D619" s="5" t="s">
        <v>2068</v>
      </c>
      <c r="E619" s="8" t="s">
        <v>1677</v>
      </c>
      <c r="F619" s="9" t="n">
        <v>0</v>
      </c>
      <c r="G619" s="9" t="n">
        <v>1</v>
      </c>
      <c r="H619" s="9" t="n">
        <f aca="false">F619-G619</f>
        <v>-1</v>
      </c>
      <c r="I619" s="9" t="n">
        <f aca="false">MAX(H619,0)</f>
        <v>0</v>
      </c>
      <c r="J619" s="10" t="n">
        <v>0</v>
      </c>
      <c r="K619" s="10" t="n">
        <v>26.92</v>
      </c>
      <c r="L619" s="11" t="str">
        <f aca="false">IFERROR(J619/F619,"")</f>
        <v/>
      </c>
      <c r="M619" s="11"/>
      <c r="N619" s="11"/>
      <c r="O619" s="11" t="n">
        <f aca="false">IFERROR(K619/G619,"")</f>
        <v>26.92</v>
      </c>
      <c r="P619" s="11" t="n">
        <v>26.92</v>
      </c>
      <c r="Q619" s="11" t="n">
        <v>26.92</v>
      </c>
      <c r="R619" s="12" t="str">
        <f aca="false">IF(F619=0,"NON VALUTABILE",IF(H619=0,"OK","ANOMALIA"))</f>
        <v>NON VALUTABILE</v>
      </c>
      <c r="S619" s="12" t="str">
        <f aca="false">IF(OR(F619=0,G619=0),"NON VALUTABILE",IF(P619&lt;=N619,"ANOMALIA","OK"))</f>
        <v>NON VALUTABILE</v>
      </c>
      <c r="T619" s="12" t="str">
        <f aca="false">IF(F619=0,"NON VALUTABILE",IF(OR(R619="ANOMALIA",S619="ANOMALIA"),"ANOMALIA","OK"))</f>
        <v>NON VALUTABILE</v>
      </c>
      <c r="U619" s="5" t="str">
        <f aca="false">IF(F619=0,"Scaricato ma non presente in questa fattura: puo venire da giacenza pregressa o da altro fornitore. Non conteggiato come anomalia.",IF(G619=0,"Acquistato e mai scaricato nel periodo. ","")&amp;IF(AND(G619&gt;0,H619&lt;&gt;0),"Quantita acquistata diversa da quantita scaricata. ","")&amp;IF(AND(G619&gt;0,P619&lt;=N619),"Almeno una vendita a prezzo pari o inferiore al costo di acquisto (confronta col. N con col. P). ",""))</f>
        <v>Scaricato ma non presente in questa fattura: puo venire da giacenza pregressa o da altro fornitore. Non conteggiato come anomalia.</v>
      </c>
      <c r="V619" s="5"/>
    </row>
    <row r="620" customFormat="false" ht="23.85" hidden="false" customHeight="false" outlineLevel="0" collapsed="false">
      <c r="A620" s="8" t="s">
        <v>2069</v>
      </c>
      <c r="B620" s="8"/>
      <c r="C620" s="8" t="s">
        <v>2070</v>
      </c>
      <c r="D620" s="5" t="s">
        <v>2071</v>
      </c>
      <c r="E620" s="8" t="s">
        <v>1677</v>
      </c>
      <c r="F620" s="9" t="n">
        <v>0</v>
      </c>
      <c r="G620" s="9" t="n">
        <v>1</v>
      </c>
      <c r="H620" s="9" t="n">
        <f aca="false">F620-G620</f>
        <v>-1</v>
      </c>
      <c r="I620" s="9" t="n">
        <f aca="false">MAX(H620,0)</f>
        <v>0</v>
      </c>
      <c r="J620" s="10" t="n">
        <v>0</v>
      </c>
      <c r="K620" s="10" t="n">
        <v>15</v>
      </c>
      <c r="L620" s="11" t="str">
        <f aca="false">IFERROR(J620/F620,"")</f>
        <v/>
      </c>
      <c r="M620" s="11"/>
      <c r="N620" s="11"/>
      <c r="O620" s="11" t="n">
        <f aca="false">IFERROR(K620/G620,"")</f>
        <v>15</v>
      </c>
      <c r="P620" s="11" t="n">
        <v>15</v>
      </c>
      <c r="Q620" s="11" t="n">
        <v>15</v>
      </c>
      <c r="R620" s="12" t="str">
        <f aca="false">IF(F620=0,"NON VALUTABILE",IF(H620=0,"OK","ANOMALIA"))</f>
        <v>NON VALUTABILE</v>
      </c>
      <c r="S620" s="12" t="str">
        <f aca="false">IF(OR(F620=0,G620=0),"NON VALUTABILE",IF(P620&lt;=N620,"ANOMALIA","OK"))</f>
        <v>NON VALUTABILE</v>
      </c>
      <c r="T620" s="12" t="str">
        <f aca="false">IF(F620=0,"NON VALUTABILE",IF(OR(R620="ANOMALIA",S620="ANOMALIA"),"ANOMALIA","OK"))</f>
        <v>NON VALUTABILE</v>
      </c>
      <c r="U620" s="5" t="str">
        <f aca="false">IF(F620=0,"Scaricato ma non presente in questa fattura: puo venire da giacenza pregressa o da altro fornitore. Non conteggiato come anomalia.",IF(G620=0,"Acquistato e mai scaricato nel periodo. ","")&amp;IF(AND(G620&gt;0,H620&lt;&gt;0),"Quantita acquistata diversa da quantita scaricata. ","")&amp;IF(AND(G620&gt;0,P620&lt;=N620),"Almeno una vendita a prezzo pari o inferiore al costo di acquisto (confronta col. N con col. P). ",""))</f>
        <v>Scaricato ma non presente in questa fattura: puo venire da giacenza pregressa o da altro fornitore. Non conteggiato come anomalia.</v>
      </c>
      <c r="V620" s="5"/>
    </row>
    <row r="621" customFormat="false" ht="23.85" hidden="false" customHeight="false" outlineLevel="0" collapsed="false">
      <c r="A621" s="8" t="s">
        <v>2072</v>
      </c>
      <c r="B621" s="8"/>
      <c r="C621" s="8" t="s">
        <v>2073</v>
      </c>
      <c r="D621" s="5" t="s">
        <v>2074</v>
      </c>
      <c r="E621" s="8" t="s">
        <v>1677</v>
      </c>
      <c r="F621" s="9" t="n">
        <v>0</v>
      </c>
      <c r="G621" s="9" t="n">
        <v>7</v>
      </c>
      <c r="H621" s="9" t="n">
        <f aca="false">F621-G621</f>
        <v>-7</v>
      </c>
      <c r="I621" s="9" t="n">
        <f aca="false">MAX(H621,0)</f>
        <v>0</v>
      </c>
      <c r="J621" s="10" t="n">
        <v>0</v>
      </c>
      <c r="K621" s="10" t="n">
        <v>71.75</v>
      </c>
      <c r="L621" s="11" t="str">
        <f aca="false">IFERROR(J621/F621,"")</f>
        <v/>
      </c>
      <c r="M621" s="11"/>
      <c r="N621" s="11"/>
      <c r="O621" s="11" t="n">
        <f aca="false">IFERROR(K621/G621,"")</f>
        <v>10.25</v>
      </c>
      <c r="P621" s="11" t="n">
        <v>10.25</v>
      </c>
      <c r="Q621" s="11" t="n">
        <v>10.25</v>
      </c>
      <c r="R621" s="12" t="str">
        <f aca="false">IF(F621=0,"NON VALUTABILE",IF(H621=0,"OK","ANOMALIA"))</f>
        <v>NON VALUTABILE</v>
      </c>
      <c r="S621" s="12" t="str">
        <f aca="false">IF(OR(F621=0,G621=0),"NON VALUTABILE",IF(P621&lt;=N621,"ANOMALIA","OK"))</f>
        <v>NON VALUTABILE</v>
      </c>
      <c r="T621" s="12" t="str">
        <f aca="false">IF(F621=0,"NON VALUTABILE",IF(OR(R621="ANOMALIA",S621="ANOMALIA"),"ANOMALIA","OK"))</f>
        <v>NON VALUTABILE</v>
      </c>
      <c r="U621" s="5" t="str">
        <f aca="false">IF(F621=0,"Scaricato ma non presente in questa fattura: puo venire da giacenza pregressa o da altro fornitore. Non conteggiato come anomalia.",IF(G621=0,"Acquistato e mai scaricato nel periodo. ","")&amp;IF(AND(G621&gt;0,H621&lt;&gt;0),"Quantita acquistata diversa da quantita scaricata. ","")&amp;IF(AND(G621&gt;0,P621&lt;=N621),"Almeno una vendita a prezzo pari o inferiore al costo di acquisto (confronta col. N con col. P). ",""))</f>
        <v>Scaricato ma non presente in questa fattura: puo venire da giacenza pregressa o da altro fornitore. Non conteggiato come anomalia.</v>
      </c>
      <c r="V621" s="5"/>
    </row>
    <row r="622" customFormat="false" ht="23.85" hidden="false" customHeight="false" outlineLevel="0" collapsed="false">
      <c r="A622" s="8" t="s">
        <v>2075</v>
      </c>
      <c r="B622" s="8"/>
      <c r="C622" s="8" t="s">
        <v>2076</v>
      </c>
      <c r="D622" s="5" t="s">
        <v>2077</v>
      </c>
      <c r="E622" s="8" t="s">
        <v>1677</v>
      </c>
      <c r="F622" s="9" t="n">
        <v>0</v>
      </c>
      <c r="G622" s="9" t="n">
        <v>1</v>
      </c>
      <c r="H622" s="9" t="n">
        <f aca="false">F622-G622</f>
        <v>-1</v>
      </c>
      <c r="I622" s="9" t="n">
        <f aca="false">MAX(H622,0)</f>
        <v>0</v>
      </c>
      <c r="J622" s="10" t="n">
        <v>0</v>
      </c>
      <c r="K622" s="10" t="n">
        <v>12.3</v>
      </c>
      <c r="L622" s="11" t="str">
        <f aca="false">IFERROR(J622/F622,"")</f>
        <v/>
      </c>
      <c r="M622" s="11"/>
      <c r="N622" s="11"/>
      <c r="O622" s="11" t="n">
        <f aca="false">IFERROR(K622/G622,"")</f>
        <v>12.3</v>
      </c>
      <c r="P622" s="11" t="n">
        <v>12.3</v>
      </c>
      <c r="Q622" s="11" t="n">
        <v>12.3</v>
      </c>
      <c r="R622" s="12" t="str">
        <f aca="false">IF(F622=0,"NON VALUTABILE",IF(H622=0,"OK","ANOMALIA"))</f>
        <v>NON VALUTABILE</v>
      </c>
      <c r="S622" s="12" t="str">
        <f aca="false">IF(OR(F622=0,G622=0),"NON VALUTABILE",IF(P622&lt;=N622,"ANOMALIA","OK"))</f>
        <v>NON VALUTABILE</v>
      </c>
      <c r="T622" s="12" t="str">
        <f aca="false">IF(F622=0,"NON VALUTABILE",IF(OR(R622="ANOMALIA",S622="ANOMALIA"),"ANOMALIA","OK"))</f>
        <v>NON VALUTABILE</v>
      </c>
      <c r="U622" s="5" t="str">
        <f aca="false">IF(F622=0,"Scaricato ma non presente in questa fattura: puo venire da giacenza pregressa o da altro fornitore. Non conteggiato come anomalia.",IF(G622=0,"Acquistato e mai scaricato nel periodo. ","")&amp;IF(AND(G622&gt;0,H622&lt;&gt;0),"Quantita acquistata diversa da quantita scaricata. ","")&amp;IF(AND(G622&gt;0,P622&lt;=N622),"Almeno una vendita a prezzo pari o inferiore al costo di acquisto (confronta col. N con col. P). ",""))</f>
        <v>Scaricato ma non presente in questa fattura: puo venire da giacenza pregressa o da altro fornitore. Non conteggiato come anomalia.</v>
      </c>
      <c r="V622" s="5"/>
    </row>
    <row r="623" customFormat="false" ht="23.85" hidden="false" customHeight="false" outlineLevel="0" collapsed="false">
      <c r="A623" s="8" t="s">
        <v>2078</v>
      </c>
      <c r="B623" s="8"/>
      <c r="C623" s="8" t="s">
        <v>2079</v>
      </c>
      <c r="D623" s="5" t="s">
        <v>2080</v>
      </c>
      <c r="E623" s="8" t="s">
        <v>1677</v>
      </c>
      <c r="F623" s="9" t="n">
        <v>0</v>
      </c>
      <c r="G623" s="9" t="n">
        <v>4</v>
      </c>
      <c r="H623" s="9" t="n">
        <f aca="false">F623-G623</f>
        <v>-4</v>
      </c>
      <c r="I623" s="9" t="n">
        <f aca="false">MAX(H623,0)</f>
        <v>0</v>
      </c>
      <c r="J623" s="10" t="n">
        <v>0</v>
      </c>
      <c r="K623" s="10" t="n">
        <v>14.56</v>
      </c>
      <c r="L623" s="11" t="str">
        <f aca="false">IFERROR(J623/F623,"")</f>
        <v/>
      </c>
      <c r="M623" s="11"/>
      <c r="N623" s="11"/>
      <c r="O623" s="11" t="n">
        <f aca="false">IFERROR(K623/G623,"")</f>
        <v>3.64</v>
      </c>
      <c r="P623" s="11" t="n">
        <v>3.64</v>
      </c>
      <c r="Q623" s="11" t="n">
        <v>3.64</v>
      </c>
      <c r="R623" s="12" t="str">
        <f aca="false">IF(F623=0,"NON VALUTABILE",IF(H623=0,"OK","ANOMALIA"))</f>
        <v>NON VALUTABILE</v>
      </c>
      <c r="S623" s="12" t="str">
        <f aca="false">IF(OR(F623=0,G623=0),"NON VALUTABILE",IF(P623&lt;=N623,"ANOMALIA","OK"))</f>
        <v>NON VALUTABILE</v>
      </c>
      <c r="T623" s="12" t="str">
        <f aca="false">IF(F623=0,"NON VALUTABILE",IF(OR(R623="ANOMALIA",S623="ANOMALIA"),"ANOMALIA","OK"))</f>
        <v>NON VALUTABILE</v>
      </c>
      <c r="U623" s="5" t="str">
        <f aca="false">IF(F623=0,"Scaricato ma non presente in questa fattura: puo venire da giacenza pregressa o da altro fornitore. Non conteggiato come anomalia.",IF(G623=0,"Acquistato e mai scaricato nel periodo. ","")&amp;IF(AND(G623&gt;0,H623&lt;&gt;0),"Quantita acquistata diversa da quantita scaricata. ","")&amp;IF(AND(G623&gt;0,P623&lt;=N623),"Almeno una vendita a prezzo pari o inferiore al costo di acquisto (confronta col. N con col. P). ",""))</f>
        <v>Scaricato ma non presente in questa fattura: puo venire da giacenza pregressa o da altro fornitore. Non conteggiato come anomalia.</v>
      </c>
      <c r="V623" s="5"/>
    </row>
    <row r="624" customFormat="false" ht="23.85" hidden="false" customHeight="false" outlineLevel="0" collapsed="false">
      <c r="A624" s="8" t="s">
        <v>2081</v>
      </c>
      <c r="B624" s="8"/>
      <c r="C624" s="8" t="s">
        <v>2082</v>
      </c>
      <c r="D624" s="5" t="s">
        <v>2080</v>
      </c>
      <c r="E624" s="8" t="s">
        <v>1677</v>
      </c>
      <c r="F624" s="9" t="n">
        <v>0</v>
      </c>
      <c r="G624" s="9" t="n">
        <v>4</v>
      </c>
      <c r="H624" s="9" t="n">
        <f aca="false">F624-G624</f>
        <v>-4</v>
      </c>
      <c r="I624" s="9" t="n">
        <f aca="false">MAX(H624,0)</f>
        <v>0</v>
      </c>
      <c r="J624" s="10" t="n">
        <v>0</v>
      </c>
      <c r="K624" s="10" t="n">
        <v>27.62</v>
      </c>
      <c r="L624" s="11" t="str">
        <f aca="false">IFERROR(J624/F624,"")</f>
        <v/>
      </c>
      <c r="M624" s="11"/>
      <c r="N624" s="11"/>
      <c r="O624" s="11" t="n">
        <f aca="false">IFERROR(K624/G624,"")</f>
        <v>6.905</v>
      </c>
      <c r="P624" s="11" t="n">
        <v>6.905</v>
      </c>
      <c r="Q624" s="11" t="n">
        <v>6.905</v>
      </c>
      <c r="R624" s="12" t="str">
        <f aca="false">IF(F624=0,"NON VALUTABILE",IF(H624=0,"OK","ANOMALIA"))</f>
        <v>NON VALUTABILE</v>
      </c>
      <c r="S624" s="12" t="str">
        <f aca="false">IF(OR(F624=0,G624=0),"NON VALUTABILE",IF(P624&lt;=N624,"ANOMALIA","OK"))</f>
        <v>NON VALUTABILE</v>
      </c>
      <c r="T624" s="12" t="str">
        <f aca="false">IF(F624=0,"NON VALUTABILE",IF(OR(R624="ANOMALIA",S624="ANOMALIA"),"ANOMALIA","OK"))</f>
        <v>NON VALUTABILE</v>
      </c>
      <c r="U624" s="5" t="str">
        <f aca="false">IF(F624=0,"Scaricato ma non presente in questa fattura: puo venire da giacenza pregressa o da altro fornitore. Non conteggiato come anomalia.",IF(G624=0,"Acquistato e mai scaricato nel periodo. ","")&amp;IF(AND(G624&gt;0,H624&lt;&gt;0),"Quantita acquistata diversa da quantita scaricata. ","")&amp;IF(AND(G624&gt;0,P624&lt;=N624),"Almeno una vendita a prezzo pari o inferiore al costo di acquisto (confronta col. N con col. P). ",""))</f>
        <v>Scaricato ma non presente in questa fattura: puo venire da giacenza pregressa o da altro fornitore. Non conteggiato come anomalia.</v>
      </c>
      <c r="V624" s="5"/>
    </row>
    <row r="625" customFormat="false" ht="23.85" hidden="false" customHeight="false" outlineLevel="0" collapsed="false">
      <c r="A625" s="8" t="s">
        <v>2083</v>
      </c>
      <c r="B625" s="8"/>
      <c r="C625" s="8" t="s">
        <v>2084</v>
      </c>
      <c r="D625" s="5" t="s">
        <v>2085</v>
      </c>
      <c r="E625" s="8" t="s">
        <v>1677</v>
      </c>
      <c r="F625" s="9" t="n">
        <v>0</v>
      </c>
      <c r="G625" s="9" t="n">
        <v>1</v>
      </c>
      <c r="H625" s="9" t="n">
        <f aca="false">F625-G625</f>
        <v>-1</v>
      </c>
      <c r="I625" s="9" t="n">
        <f aca="false">MAX(H625,0)</f>
        <v>0</v>
      </c>
      <c r="J625" s="10" t="n">
        <v>0</v>
      </c>
      <c r="K625" s="10" t="n">
        <v>14.13</v>
      </c>
      <c r="L625" s="11" t="str">
        <f aca="false">IFERROR(J625/F625,"")</f>
        <v/>
      </c>
      <c r="M625" s="11"/>
      <c r="N625" s="11"/>
      <c r="O625" s="11" t="n">
        <f aca="false">IFERROR(K625/G625,"")</f>
        <v>14.13</v>
      </c>
      <c r="P625" s="11" t="n">
        <v>14.13</v>
      </c>
      <c r="Q625" s="11" t="n">
        <v>14.13</v>
      </c>
      <c r="R625" s="12" t="str">
        <f aca="false">IF(F625=0,"NON VALUTABILE",IF(H625=0,"OK","ANOMALIA"))</f>
        <v>NON VALUTABILE</v>
      </c>
      <c r="S625" s="12" t="str">
        <f aca="false">IF(OR(F625=0,G625=0),"NON VALUTABILE",IF(P625&lt;=N625,"ANOMALIA","OK"))</f>
        <v>NON VALUTABILE</v>
      </c>
      <c r="T625" s="12" t="str">
        <f aca="false">IF(F625=0,"NON VALUTABILE",IF(OR(R625="ANOMALIA",S625="ANOMALIA"),"ANOMALIA","OK"))</f>
        <v>NON VALUTABILE</v>
      </c>
      <c r="U625" s="5" t="str">
        <f aca="false">IF(F625=0,"Scaricato ma non presente in questa fattura: puo venire da giacenza pregressa o da altro fornitore. Non conteggiato come anomalia.",IF(G625=0,"Acquistato e mai scaricato nel periodo. ","")&amp;IF(AND(G625&gt;0,H625&lt;&gt;0),"Quantita acquistata diversa da quantita scaricata. ","")&amp;IF(AND(G625&gt;0,P625&lt;=N625),"Almeno una vendita a prezzo pari o inferiore al costo di acquisto (confronta col. N con col. P). ",""))</f>
        <v>Scaricato ma non presente in questa fattura: puo venire da giacenza pregressa o da altro fornitore. Non conteggiato come anomalia.</v>
      </c>
      <c r="V625" s="5"/>
    </row>
    <row r="626" customFormat="false" ht="23.85" hidden="false" customHeight="false" outlineLevel="0" collapsed="false">
      <c r="A626" s="8" t="s">
        <v>2086</v>
      </c>
      <c r="B626" s="8"/>
      <c r="C626" s="8" t="s">
        <v>2087</v>
      </c>
      <c r="D626" s="5" t="s">
        <v>2080</v>
      </c>
      <c r="E626" s="8" t="s">
        <v>1677</v>
      </c>
      <c r="F626" s="9" t="n">
        <v>0</v>
      </c>
      <c r="G626" s="9" t="n">
        <v>4</v>
      </c>
      <c r="H626" s="9" t="n">
        <f aca="false">F626-G626</f>
        <v>-4</v>
      </c>
      <c r="I626" s="9" t="n">
        <f aca="false">MAX(H626,0)</f>
        <v>0</v>
      </c>
      <c r="J626" s="10" t="n">
        <v>0</v>
      </c>
      <c r="K626" s="10" t="n">
        <v>62.86</v>
      </c>
      <c r="L626" s="11" t="str">
        <f aca="false">IFERROR(J626/F626,"")</f>
        <v/>
      </c>
      <c r="M626" s="11"/>
      <c r="N626" s="11"/>
      <c r="O626" s="11" t="n">
        <f aca="false">IFERROR(K626/G626,"")</f>
        <v>15.715</v>
      </c>
      <c r="P626" s="11" t="n">
        <v>15.715</v>
      </c>
      <c r="Q626" s="11" t="n">
        <v>15.715</v>
      </c>
      <c r="R626" s="12" t="str">
        <f aca="false">IF(F626=0,"NON VALUTABILE",IF(H626=0,"OK","ANOMALIA"))</f>
        <v>NON VALUTABILE</v>
      </c>
      <c r="S626" s="12" t="str">
        <f aca="false">IF(OR(F626=0,G626=0),"NON VALUTABILE",IF(P626&lt;=N626,"ANOMALIA","OK"))</f>
        <v>NON VALUTABILE</v>
      </c>
      <c r="T626" s="12" t="str">
        <f aca="false">IF(F626=0,"NON VALUTABILE",IF(OR(R626="ANOMALIA",S626="ANOMALIA"),"ANOMALIA","OK"))</f>
        <v>NON VALUTABILE</v>
      </c>
      <c r="U626" s="5" t="str">
        <f aca="false">IF(F626=0,"Scaricato ma non presente in questa fattura: puo venire da giacenza pregressa o da altro fornitore. Non conteggiato come anomalia.",IF(G626=0,"Acquistato e mai scaricato nel periodo. ","")&amp;IF(AND(G626&gt;0,H626&lt;&gt;0),"Quantita acquistata diversa da quantita scaricata. ","")&amp;IF(AND(G626&gt;0,P626&lt;=N626),"Almeno una vendita a prezzo pari o inferiore al costo di acquisto (confronta col. N con col. P). ",""))</f>
        <v>Scaricato ma non presente in questa fattura: puo venire da giacenza pregressa o da altro fornitore. Non conteggiato come anomalia.</v>
      </c>
      <c r="V626" s="5"/>
    </row>
    <row r="627" customFormat="false" ht="23.85" hidden="false" customHeight="false" outlineLevel="0" collapsed="false">
      <c r="A627" s="8" t="s">
        <v>2088</v>
      </c>
      <c r="B627" s="8"/>
      <c r="C627" s="8" t="s">
        <v>2089</v>
      </c>
      <c r="D627" s="5" t="s">
        <v>2080</v>
      </c>
      <c r="E627" s="8" t="s">
        <v>1677</v>
      </c>
      <c r="F627" s="9" t="n">
        <v>0</v>
      </c>
      <c r="G627" s="9" t="n">
        <v>4</v>
      </c>
      <c r="H627" s="9" t="n">
        <f aca="false">F627-G627</f>
        <v>-4</v>
      </c>
      <c r="I627" s="9" t="n">
        <f aca="false">MAX(H627,0)</f>
        <v>0</v>
      </c>
      <c r="J627" s="10" t="n">
        <v>0</v>
      </c>
      <c r="K627" s="10" t="n">
        <v>54.29</v>
      </c>
      <c r="L627" s="11" t="str">
        <f aca="false">IFERROR(J627/F627,"")</f>
        <v/>
      </c>
      <c r="M627" s="11"/>
      <c r="N627" s="11"/>
      <c r="O627" s="11" t="n">
        <f aca="false">IFERROR(K627/G627,"")</f>
        <v>13.5725</v>
      </c>
      <c r="P627" s="11" t="n">
        <v>13.5725</v>
      </c>
      <c r="Q627" s="11" t="n">
        <v>13.5725</v>
      </c>
      <c r="R627" s="12" t="str">
        <f aca="false">IF(F627=0,"NON VALUTABILE",IF(H627=0,"OK","ANOMALIA"))</f>
        <v>NON VALUTABILE</v>
      </c>
      <c r="S627" s="12" t="str">
        <f aca="false">IF(OR(F627=0,G627=0),"NON VALUTABILE",IF(P627&lt;=N627,"ANOMALIA","OK"))</f>
        <v>NON VALUTABILE</v>
      </c>
      <c r="T627" s="12" t="str">
        <f aca="false">IF(F627=0,"NON VALUTABILE",IF(OR(R627="ANOMALIA",S627="ANOMALIA"),"ANOMALIA","OK"))</f>
        <v>NON VALUTABILE</v>
      </c>
      <c r="U627" s="5" t="str">
        <f aca="false">IF(F627=0,"Scaricato ma non presente in questa fattura: puo venire da giacenza pregressa o da altro fornitore. Non conteggiato come anomalia.",IF(G627=0,"Acquistato e mai scaricato nel periodo. ","")&amp;IF(AND(G627&gt;0,H627&lt;&gt;0),"Quantita acquistata diversa da quantita scaricata. ","")&amp;IF(AND(G627&gt;0,P627&lt;=N627),"Almeno una vendita a prezzo pari o inferiore al costo di acquisto (confronta col. N con col. P). ",""))</f>
        <v>Scaricato ma non presente in questa fattura: puo venire da giacenza pregressa o da altro fornitore. Non conteggiato come anomalia.</v>
      </c>
      <c r="V627" s="5"/>
    </row>
    <row r="628" customFormat="false" ht="23.85" hidden="false" customHeight="false" outlineLevel="0" collapsed="false">
      <c r="A628" s="8" t="s">
        <v>2090</v>
      </c>
      <c r="B628" s="8"/>
      <c r="C628" s="8" t="s">
        <v>2091</v>
      </c>
      <c r="D628" s="5" t="s">
        <v>2080</v>
      </c>
      <c r="E628" s="8" t="s">
        <v>1677</v>
      </c>
      <c r="F628" s="9" t="n">
        <v>0</v>
      </c>
      <c r="G628" s="9" t="n">
        <v>4</v>
      </c>
      <c r="H628" s="9" t="n">
        <f aca="false">F628-G628</f>
        <v>-4</v>
      </c>
      <c r="I628" s="9" t="n">
        <f aca="false">MAX(H628,0)</f>
        <v>0</v>
      </c>
      <c r="J628" s="10" t="n">
        <v>0</v>
      </c>
      <c r="K628" s="10" t="n">
        <v>69.74</v>
      </c>
      <c r="L628" s="11" t="str">
        <f aca="false">IFERROR(J628/F628,"")</f>
        <v/>
      </c>
      <c r="M628" s="11"/>
      <c r="N628" s="11"/>
      <c r="O628" s="11" t="n">
        <f aca="false">IFERROR(K628/G628,"")</f>
        <v>17.435</v>
      </c>
      <c r="P628" s="11" t="n">
        <v>17.435</v>
      </c>
      <c r="Q628" s="11" t="n">
        <v>17.435</v>
      </c>
      <c r="R628" s="12" t="str">
        <f aca="false">IF(F628=0,"NON VALUTABILE",IF(H628=0,"OK","ANOMALIA"))</f>
        <v>NON VALUTABILE</v>
      </c>
      <c r="S628" s="12" t="str">
        <f aca="false">IF(OR(F628=0,G628=0),"NON VALUTABILE",IF(P628&lt;=N628,"ANOMALIA","OK"))</f>
        <v>NON VALUTABILE</v>
      </c>
      <c r="T628" s="12" t="str">
        <f aca="false">IF(F628=0,"NON VALUTABILE",IF(OR(R628="ANOMALIA",S628="ANOMALIA"),"ANOMALIA","OK"))</f>
        <v>NON VALUTABILE</v>
      </c>
      <c r="U628" s="5" t="str">
        <f aca="false">IF(F628=0,"Scaricato ma non presente in questa fattura: puo venire da giacenza pregressa o da altro fornitore. Non conteggiato come anomalia.",IF(G628=0,"Acquistato e mai scaricato nel periodo. ","")&amp;IF(AND(G628&gt;0,H628&lt;&gt;0),"Quantita acquistata diversa da quantita scaricata. ","")&amp;IF(AND(G628&gt;0,P628&lt;=N628),"Almeno una vendita a prezzo pari o inferiore al costo di acquisto (confronta col. N con col. P). ",""))</f>
        <v>Scaricato ma non presente in questa fattura: puo venire da giacenza pregressa o da altro fornitore. Non conteggiato come anomalia.</v>
      </c>
      <c r="V628" s="5"/>
    </row>
    <row r="629" customFormat="false" ht="23.85" hidden="false" customHeight="false" outlineLevel="0" collapsed="false">
      <c r="A629" s="8" t="s">
        <v>2092</v>
      </c>
      <c r="B629" s="8"/>
      <c r="C629" s="8" t="s">
        <v>2093</v>
      </c>
      <c r="D629" s="5" t="s">
        <v>2080</v>
      </c>
      <c r="E629" s="8" t="s">
        <v>1677</v>
      </c>
      <c r="F629" s="9" t="n">
        <v>0</v>
      </c>
      <c r="G629" s="9" t="n">
        <v>4</v>
      </c>
      <c r="H629" s="9" t="n">
        <f aca="false">F629-G629</f>
        <v>-4</v>
      </c>
      <c r="I629" s="9" t="n">
        <f aca="false">MAX(H629,0)</f>
        <v>0</v>
      </c>
      <c r="J629" s="10" t="n">
        <v>0</v>
      </c>
      <c r="K629" s="10" t="n">
        <v>25.28</v>
      </c>
      <c r="L629" s="11" t="str">
        <f aca="false">IFERROR(J629/F629,"")</f>
        <v/>
      </c>
      <c r="M629" s="11"/>
      <c r="N629" s="11"/>
      <c r="O629" s="11" t="n">
        <f aca="false">IFERROR(K629/G629,"")</f>
        <v>6.32</v>
      </c>
      <c r="P629" s="11" t="n">
        <v>6.32</v>
      </c>
      <c r="Q629" s="11" t="n">
        <v>6.32</v>
      </c>
      <c r="R629" s="12" t="str">
        <f aca="false">IF(F629=0,"NON VALUTABILE",IF(H629=0,"OK","ANOMALIA"))</f>
        <v>NON VALUTABILE</v>
      </c>
      <c r="S629" s="12" t="str">
        <f aca="false">IF(OR(F629=0,G629=0),"NON VALUTABILE",IF(P629&lt;=N629,"ANOMALIA","OK"))</f>
        <v>NON VALUTABILE</v>
      </c>
      <c r="T629" s="12" t="str">
        <f aca="false">IF(F629=0,"NON VALUTABILE",IF(OR(R629="ANOMALIA",S629="ANOMALIA"),"ANOMALIA","OK"))</f>
        <v>NON VALUTABILE</v>
      </c>
      <c r="U629" s="5" t="str">
        <f aca="false">IF(F629=0,"Scaricato ma non presente in questa fattura: puo venire da giacenza pregressa o da altro fornitore. Non conteggiato come anomalia.",IF(G629=0,"Acquistato e mai scaricato nel periodo. ","")&amp;IF(AND(G629&gt;0,H629&lt;&gt;0),"Quantita acquistata diversa da quantita scaricata. ","")&amp;IF(AND(G629&gt;0,P629&lt;=N629),"Almeno una vendita a prezzo pari o inferiore al costo di acquisto (confronta col. N con col. P). ",""))</f>
        <v>Scaricato ma non presente in questa fattura: puo venire da giacenza pregressa o da altro fornitore. Non conteggiato come anomalia.</v>
      </c>
      <c r="V629" s="5"/>
    </row>
    <row r="630" customFormat="false" ht="23.85" hidden="false" customHeight="false" outlineLevel="0" collapsed="false">
      <c r="A630" s="8" t="s">
        <v>2094</v>
      </c>
      <c r="B630" s="8"/>
      <c r="C630" s="8" t="s">
        <v>2095</v>
      </c>
      <c r="D630" s="5" t="s">
        <v>2096</v>
      </c>
      <c r="E630" s="8" t="s">
        <v>1677</v>
      </c>
      <c r="F630" s="9" t="n">
        <v>0</v>
      </c>
      <c r="G630" s="9" t="n">
        <v>1</v>
      </c>
      <c r="H630" s="9" t="n">
        <f aca="false">F630-G630</f>
        <v>-1</v>
      </c>
      <c r="I630" s="9" t="n">
        <f aca="false">MAX(H630,0)</f>
        <v>0</v>
      </c>
      <c r="J630" s="10" t="n">
        <v>0</v>
      </c>
      <c r="K630" s="10" t="n">
        <v>110.66</v>
      </c>
      <c r="L630" s="11" t="str">
        <f aca="false">IFERROR(J630/F630,"")</f>
        <v/>
      </c>
      <c r="M630" s="11"/>
      <c r="N630" s="11"/>
      <c r="O630" s="11" t="n">
        <f aca="false">IFERROR(K630/G630,"")</f>
        <v>110.66</v>
      </c>
      <c r="P630" s="11" t="n">
        <v>110.66</v>
      </c>
      <c r="Q630" s="11" t="n">
        <v>110.66</v>
      </c>
      <c r="R630" s="12" t="str">
        <f aca="false">IF(F630=0,"NON VALUTABILE",IF(H630=0,"OK","ANOMALIA"))</f>
        <v>NON VALUTABILE</v>
      </c>
      <c r="S630" s="12" t="str">
        <f aca="false">IF(OR(F630=0,G630=0),"NON VALUTABILE",IF(P630&lt;=N630,"ANOMALIA","OK"))</f>
        <v>NON VALUTABILE</v>
      </c>
      <c r="T630" s="12" t="str">
        <f aca="false">IF(F630=0,"NON VALUTABILE",IF(OR(R630="ANOMALIA",S630="ANOMALIA"),"ANOMALIA","OK"))</f>
        <v>NON VALUTABILE</v>
      </c>
      <c r="U630" s="5" t="str">
        <f aca="false">IF(F630=0,"Scaricato ma non presente in questa fattura: puo venire da giacenza pregressa o da altro fornitore. Non conteggiato come anomalia.",IF(G630=0,"Acquistato e mai scaricato nel periodo. ","")&amp;IF(AND(G630&gt;0,H630&lt;&gt;0),"Quantita acquistata diversa da quantita scaricata. ","")&amp;IF(AND(G630&gt;0,P630&lt;=N630),"Almeno una vendita a prezzo pari o inferiore al costo di acquisto (confronta col. N con col. P). ",""))</f>
        <v>Scaricato ma non presente in questa fattura: puo venire da giacenza pregressa o da altro fornitore. Non conteggiato come anomalia.</v>
      </c>
      <c r="V630" s="5"/>
    </row>
    <row r="631" customFormat="false" ht="23.85" hidden="false" customHeight="false" outlineLevel="0" collapsed="false">
      <c r="A631" s="8" t="s">
        <v>2097</v>
      </c>
      <c r="B631" s="8"/>
      <c r="C631" s="8" t="s">
        <v>2098</v>
      </c>
      <c r="D631" s="5" t="s">
        <v>2099</v>
      </c>
      <c r="E631" s="8" t="s">
        <v>1677</v>
      </c>
      <c r="F631" s="9" t="n">
        <v>0</v>
      </c>
      <c r="G631" s="9" t="n">
        <v>1</v>
      </c>
      <c r="H631" s="9" t="n">
        <f aca="false">F631-G631</f>
        <v>-1</v>
      </c>
      <c r="I631" s="9" t="n">
        <f aca="false">MAX(H631,0)</f>
        <v>0</v>
      </c>
      <c r="J631" s="10" t="n">
        <v>0</v>
      </c>
      <c r="K631" s="10" t="n">
        <v>90.16</v>
      </c>
      <c r="L631" s="11" t="str">
        <f aca="false">IFERROR(J631/F631,"")</f>
        <v/>
      </c>
      <c r="M631" s="11"/>
      <c r="N631" s="11"/>
      <c r="O631" s="11" t="n">
        <f aca="false">IFERROR(K631/G631,"")</f>
        <v>90.16</v>
      </c>
      <c r="P631" s="11" t="n">
        <v>90.16</v>
      </c>
      <c r="Q631" s="11" t="n">
        <v>90.16</v>
      </c>
      <c r="R631" s="12" t="str">
        <f aca="false">IF(F631=0,"NON VALUTABILE",IF(H631=0,"OK","ANOMALIA"))</f>
        <v>NON VALUTABILE</v>
      </c>
      <c r="S631" s="12" t="str">
        <f aca="false">IF(OR(F631=0,G631=0),"NON VALUTABILE",IF(P631&lt;=N631,"ANOMALIA","OK"))</f>
        <v>NON VALUTABILE</v>
      </c>
      <c r="T631" s="12" t="str">
        <f aca="false">IF(F631=0,"NON VALUTABILE",IF(OR(R631="ANOMALIA",S631="ANOMALIA"),"ANOMALIA","OK"))</f>
        <v>NON VALUTABILE</v>
      </c>
      <c r="U631" s="5" t="str">
        <f aca="false">IF(F631=0,"Scaricato ma non presente in questa fattura: puo venire da giacenza pregressa o da altro fornitore. Non conteggiato come anomalia.",IF(G631=0,"Acquistato e mai scaricato nel periodo. ","")&amp;IF(AND(G631&gt;0,H631&lt;&gt;0),"Quantita acquistata diversa da quantita scaricata. ","")&amp;IF(AND(G631&gt;0,P631&lt;=N631),"Almeno una vendita a prezzo pari o inferiore al costo di acquisto (confronta col. N con col. P). ",""))</f>
        <v>Scaricato ma non presente in questa fattura: puo venire da giacenza pregressa o da altro fornitore. Non conteggiato come anomalia.</v>
      </c>
      <c r="V631" s="5"/>
    </row>
    <row r="632" customFormat="false" ht="23.85" hidden="false" customHeight="false" outlineLevel="0" collapsed="false">
      <c r="A632" s="8" t="s">
        <v>2100</v>
      </c>
      <c r="B632" s="8"/>
      <c r="C632" s="8" t="s">
        <v>2101</v>
      </c>
      <c r="D632" s="5" t="s">
        <v>2102</v>
      </c>
      <c r="E632" s="8" t="s">
        <v>1677</v>
      </c>
      <c r="F632" s="9" t="n">
        <v>0</v>
      </c>
      <c r="G632" s="9" t="n">
        <v>1</v>
      </c>
      <c r="H632" s="9" t="n">
        <f aca="false">F632-G632</f>
        <v>-1</v>
      </c>
      <c r="I632" s="9" t="n">
        <f aca="false">MAX(H632,0)</f>
        <v>0</v>
      </c>
      <c r="J632" s="10" t="n">
        <v>0</v>
      </c>
      <c r="K632" s="10" t="n">
        <v>18.03</v>
      </c>
      <c r="L632" s="11" t="str">
        <f aca="false">IFERROR(J632/F632,"")</f>
        <v/>
      </c>
      <c r="M632" s="11"/>
      <c r="N632" s="11"/>
      <c r="O632" s="11" t="n">
        <f aca="false">IFERROR(K632/G632,"")</f>
        <v>18.03</v>
      </c>
      <c r="P632" s="11" t="n">
        <v>18.03</v>
      </c>
      <c r="Q632" s="11" t="n">
        <v>18.03</v>
      </c>
      <c r="R632" s="12" t="str">
        <f aca="false">IF(F632=0,"NON VALUTABILE",IF(H632=0,"OK","ANOMALIA"))</f>
        <v>NON VALUTABILE</v>
      </c>
      <c r="S632" s="12" t="str">
        <f aca="false">IF(OR(F632=0,G632=0),"NON VALUTABILE",IF(P632&lt;=N632,"ANOMALIA","OK"))</f>
        <v>NON VALUTABILE</v>
      </c>
      <c r="T632" s="12" t="str">
        <f aca="false">IF(F632=0,"NON VALUTABILE",IF(OR(R632="ANOMALIA",S632="ANOMALIA"),"ANOMALIA","OK"))</f>
        <v>NON VALUTABILE</v>
      </c>
      <c r="U632" s="5" t="str">
        <f aca="false">IF(F632=0,"Scaricato ma non presente in questa fattura: puo venire da giacenza pregressa o da altro fornitore. Non conteggiato come anomalia.",IF(G632=0,"Acquistato e mai scaricato nel periodo. ","")&amp;IF(AND(G632&gt;0,H632&lt;&gt;0),"Quantita acquistata diversa da quantita scaricata. ","")&amp;IF(AND(G632&gt;0,P632&lt;=N632),"Almeno una vendita a prezzo pari o inferiore al costo di acquisto (confronta col. N con col. P). ",""))</f>
        <v>Scaricato ma non presente in questa fattura: puo venire da giacenza pregressa o da altro fornitore. Non conteggiato come anomalia.</v>
      </c>
      <c r="V632" s="5"/>
    </row>
    <row r="633" customFormat="false" ht="23.85" hidden="false" customHeight="false" outlineLevel="0" collapsed="false">
      <c r="A633" s="8" t="s">
        <v>2103</v>
      </c>
      <c r="B633" s="8"/>
      <c r="C633" s="8" t="s">
        <v>2104</v>
      </c>
      <c r="D633" s="5" t="s">
        <v>2105</v>
      </c>
      <c r="E633" s="8" t="s">
        <v>1677</v>
      </c>
      <c r="F633" s="9" t="n">
        <v>0</v>
      </c>
      <c r="G633" s="9" t="n">
        <v>2</v>
      </c>
      <c r="H633" s="9" t="n">
        <f aca="false">F633-G633</f>
        <v>-2</v>
      </c>
      <c r="I633" s="9" t="n">
        <f aca="false">MAX(H633,0)</f>
        <v>0</v>
      </c>
      <c r="J633" s="10" t="n">
        <v>0</v>
      </c>
      <c r="K633" s="10" t="n">
        <v>32.8</v>
      </c>
      <c r="L633" s="11" t="str">
        <f aca="false">IFERROR(J633/F633,"")</f>
        <v/>
      </c>
      <c r="M633" s="11"/>
      <c r="N633" s="11"/>
      <c r="O633" s="11" t="n">
        <f aca="false">IFERROR(K633/G633,"")</f>
        <v>16.4</v>
      </c>
      <c r="P633" s="11" t="n">
        <v>16.4</v>
      </c>
      <c r="Q633" s="11" t="n">
        <v>16.4</v>
      </c>
      <c r="R633" s="12" t="str">
        <f aca="false">IF(F633=0,"NON VALUTABILE",IF(H633=0,"OK","ANOMALIA"))</f>
        <v>NON VALUTABILE</v>
      </c>
      <c r="S633" s="12" t="str">
        <f aca="false">IF(OR(F633=0,G633=0),"NON VALUTABILE",IF(P633&lt;=N633,"ANOMALIA","OK"))</f>
        <v>NON VALUTABILE</v>
      </c>
      <c r="T633" s="12" t="str">
        <f aca="false">IF(F633=0,"NON VALUTABILE",IF(OR(R633="ANOMALIA",S633="ANOMALIA"),"ANOMALIA","OK"))</f>
        <v>NON VALUTABILE</v>
      </c>
      <c r="U633" s="5" t="str">
        <f aca="false">IF(F633=0,"Scaricato ma non presente in questa fattura: puo venire da giacenza pregressa o da altro fornitore. Non conteggiato come anomalia.",IF(G633=0,"Acquistato e mai scaricato nel periodo. ","")&amp;IF(AND(G633&gt;0,H633&lt;&gt;0),"Quantita acquistata diversa da quantita scaricata. ","")&amp;IF(AND(G633&gt;0,P633&lt;=N633),"Almeno una vendita a prezzo pari o inferiore al costo di acquisto (confronta col. N con col. P). ",""))</f>
        <v>Scaricato ma non presente in questa fattura: puo venire da giacenza pregressa o da altro fornitore. Non conteggiato come anomalia.</v>
      </c>
      <c r="V633" s="5"/>
    </row>
    <row r="634" customFormat="false" ht="23.85" hidden="false" customHeight="false" outlineLevel="0" collapsed="false">
      <c r="A634" s="8" t="s">
        <v>2106</v>
      </c>
      <c r="B634" s="8"/>
      <c r="C634" s="8" t="s">
        <v>2107</v>
      </c>
      <c r="D634" s="5" t="s">
        <v>2108</v>
      </c>
      <c r="E634" s="8" t="s">
        <v>1677</v>
      </c>
      <c r="F634" s="9" t="n">
        <v>0</v>
      </c>
      <c r="G634" s="9" t="n">
        <v>1</v>
      </c>
      <c r="H634" s="9" t="n">
        <f aca="false">F634-G634</f>
        <v>-1</v>
      </c>
      <c r="I634" s="9" t="n">
        <f aca="false">MAX(H634,0)</f>
        <v>0</v>
      </c>
      <c r="J634" s="10" t="n">
        <v>0</v>
      </c>
      <c r="K634" s="10" t="n">
        <v>3.28</v>
      </c>
      <c r="L634" s="11" t="str">
        <f aca="false">IFERROR(J634/F634,"")</f>
        <v/>
      </c>
      <c r="M634" s="11"/>
      <c r="N634" s="11"/>
      <c r="O634" s="11" t="n">
        <f aca="false">IFERROR(K634/G634,"")</f>
        <v>3.28</v>
      </c>
      <c r="P634" s="11" t="n">
        <v>3.28</v>
      </c>
      <c r="Q634" s="11" t="n">
        <v>3.28</v>
      </c>
      <c r="R634" s="12" t="str">
        <f aca="false">IF(F634=0,"NON VALUTABILE",IF(H634=0,"OK","ANOMALIA"))</f>
        <v>NON VALUTABILE</v>
      </c>
      <c r="S634" s="12" t="str">
        <f aca="false">IF(OR(F634=0,G634=0),"NON VALUTABILE",IF(P634&lt;=N634,"ANOMALIA","OK"))</f>
        <v>NON VALUTABILE</v>
      </c>
      <c r="T634" s="12" t="str">
        <f aca="false">IF(F634=0,"NON VALUTABILE",IF(OR(R634="ANOMALIA",S634="ANOMALIA"),"ANOMALIA","OK"))</f>
        <v>NON VALUTABILE</v>
      </c>
      <c r="U634" s="5" t="str">
        <f aca="false">IF(F634=0,"Scaricato ma non presente in questa fattura: puo venire da giacenza pregressa o da altro fornitore. Non conteggiato come anomalia.",IF(G634=0,"Acquistato e mai scaricato nel periodo. ","")&amp;IF(AND(G634&gt;0,H634&lt;&gt;0),"Quantita acquistata diversa da quantita scaricata. ","")&amp;IF(AND(G634&gt;0,P634&lt;=N634),"Almeno una vendita a prezzo pari o inferiore al costo di acquisto (confronta col. N con col. P). ",""))</f>
        <v>Scaricato ma non presente in questa fattura: puo venire da giacenza pregressa o da altro fornitore. Non conteggiato come anomalia.</v>
      </c>
      <c r="V634" s="5"/>
    </row>
    <row r="635" customFormat="false" ht="23.85" hidden="false" customHeight="false" outlineLevel="0" collapsed="false">
      <c r="A635" s="8" t="s">
        <v>2109</v>
      </c>
      <c r="B635" s="8"/>
      <c r="C635" s="8" t="s">
        <v>2110</v>
      </c>
      <c r="D635" s="5" t="s">
        <v>2111</v>
      </c>
      <c r="E635" s="8" t="s">
        <v>1677</v>
      </c>
      <c r="F635" s="9" t="n">
        <v>0</v>
      </c>
      <c r="G635" s="9" t="n">
        <v>1</v>
      </c>
      <c r="H635" s="9" t="n">
        <f aca="false">F635-G635</f>
        <v>-1</v>
      </c>
      <c r="I635" s="9" t="n">
        <f aca="false">MAX(H635,0)</f>
        <v>0</v>
      </c>
      <c r="J635" s="10" t="n">
        <v>0</v>
      </c>
      <c r="K635" s="10" t="n">
        <v>4.1</v>
      </c>
      <c r="L635" s="11" t="str">
        <f aca="false">IFERROR(J635/F635,"")</f>
        <v/>
      </c>
      <c r="M635" s="11"/>
      <c r="N635" s="11"/>
      <c r="O635" s="11" t="n">
        <f aca="false">IFERROR(K635/G635,"")</f>
        <v>4.1</v>
      </c>
      <c r="P635" s="11" t="n">
        <v>4.1</v>
      </c>
      <c r="Q635" s="11" t="n">
        <v>4.1</v>
      </c>
      <c r="R635" s="12" t="str">
        <f aca="false">IF(F635=0,"NON VALUTABILE",IF(H635=0,"OK","ANOMALIA"))</f>
        <v>NON VALUTABILE</v>
      </c>
      <c r="S635" s="12" t="str">
        <f aca="false">IF(OR(F635=0,G635=0),"NON VALUTABILE",IF(P635&lt;=N635,"ANOMALIA","OK"))</f>
        <v>NON VALUTABILE</v>
      </c>
      <c r="T635" s="12" t="str">
        <f aca="false">IF(F635=0,"NON VALUTABILE",IF(OR(R635="ANOMALIA",S635="ANOMALIA"),"ANOMALIA","OK"))</f>
        <v>NON VALUTABILE</v>
      </c>
      <c r="U635" s="5" t="str">
        <f aca="false">IF(F635=0,"Scaricato ma non presente in questa fattura: puo venire da giacenza pregressa o da altro fornitore. Non conteggiato come anomalia.",IF(G635=0,"Acquistato e mai scaricato nel periodo. ","")&amp;IF(AND(G635&gt;0,H635&lt;&gt;0),"Quantita acquistata diversa da quantita scaricata. ","")&amp;IF(AND(G635&gt;0,P635&lt;=N635),"Almeno una vendita a prezzo pari o inferiore al costo di acquisto (confronta col. N con col. P). ",""))</f>
        <v>Scaricato ma non presente in questa fattura: puo venire da giacenza pregressa o da altro fornitore. Non conteggiato come anomalia.</v>
      </c>
      <c r="V635" s="5"/>
    </row>
    <row r="636" customFormat="false" ht="23.85" hidden="false" customHeight="false" outlineLevel="0" collapsed="false">
      <c r="A636" s="8" t="s">
        <v>2112</v>
      </c>
      <c r="B636" s="8"/>
      <c r="C636" s="8" t="s">
        <v>2113</v>
      </c>
      <c r="D636" s="5" t="s">
        <v>2114</v>
      </c>
      <c r="E636" s="8" t="s">
        <v>1677</v>
      </c>
      <c r="F636" s="9" t="n">
        <v>0</v>
      </c>
      <c r="G636" s="9" t="n">
        <v>1</v>
      </c>
      <c r="H636" s="9" t="n">
        <f aca="false">F636-G636</f>
        <v>-1</v>
      </c>
      <c r="I636" s="9" t="n">
        <f aca="false">MAX(H636,0)</f>
        <v>0</v>
      </c>
      <c r="J636" s="10" t="n">
        <v>0</v>
      </c>
      <c r="K636" s="10" t="n">
        <v>4.1</v>
      </c>
      <c r="L636" s="11" t="str">
        <f aca="false">IFERROR(J636/F636,"")</f>
        <v/>
      </c>
      <c r="M636" s="11"/>
      <c r="N636" s="11"/>
      <c r="O636" s="11" t="n">
        <f aca="false">IFERROR(K636/G636,"")</f>
        <v>4.1</v>
      </c>
      <c r="P636" s="11" t="n">
        <v>4.1</v>
      </c>
      <c r="Q636" s="11" t="n">
        <v>4.1</v>
      </c>
      <c r="R636" s="12" t="str">
        <f aca="false">IF(F636=0,"NON VALUTABILE",IF(H636=0,"OK","ANOMALIA"))</f>
        <v>NON VALUTABILE</v>
      </c>
      <c r="S636" s="12" t="str">
        <f aca="false">IF(OR(F636=0,G636=0),"NON VALUTABILE",IF(P636&lt;=N636,"ANOMALIA","OK"))</f>
        <v>NON VALUTABILE</v>
      </c>
      <c r="T636" s="12" t="str">
        <f aca="false">IF(F636=0,"NON VALUTABILE",IF(OR(R636="ANOMALIA",S636="ANOMALIA"),"ANOMALIA","OK"))</f>
        <v>NON VALUTABILE</v>
      </c>
      <c r="U636" s="5" t="str">
        <f aca="false">IF(F636=0,"Scaricato ma non presente in questa fattura: puo venire da giacenza pregressa o da altro fornitore. Non conteggiato come anomalia.",IF(G636=0,"Acquistato e mai scaricato nel periodo. ","")&amp;IF(AND(G636&gt;0,H636&lt;&gt;0),"Quantita acquistata diversa da quantita scaricata. ","")&amp;IF(AND(G636&gt;0,P636&lt;=N636),"Almeno una vendita a prezzo pari o inferiore al costo di acquisto (confronta col. N con col. P). ",""))</f>
        <v>Scaricato ma non presente in questa fattura: puo venire da giacenza pregressa o da altro fornitore. Non conteggiato come anomalia.</v>
      </c>
      <c r="V636" s="5"/>
    </row>
    <row r="637" customFormat="false" ht="23.85" hidden="false" customHeight="false" outlineLevel="0" collapsed="false">
      <c r="A637" s="8" t="s">
        <v>2115</v>
      </c>
      <c r="B637" s="8"/>
      <c r="C637" s="8" t="s">
        <v>2116</v>
      </c>
      <c r="D637" s="5" t="s">
        <v>2117</v>
      </c>
      <c r="E637" s="8" t="s">
        <v>1677</v>
      </c>
      <c r="F637" s="9" t="n">
        <v>0</v>
      </c>
      <c r="G637" s="9" t="n">
        <v>1</v>
      </c>
      <c r="H637" s="9" t="n">
        <f aca="false">F637-G637</f>
        <v>-1</v>
      </c>
      <c r="I637" s="9" t="n">
        <f aca="false">MAX(H637,0)</f>
        <v>0</v>
      </c>
      <c r="J637" s="10" t="n">
        <v>0</v>
      </c>
      <c r="K637" s="10" t="n">
        <v>5.33</v>
      </c>
      <c r="L637" s="11" t="str">
        <f aca="false">IFERROR(J637/F637,"")</f>
        <v/>
      </c>
      <c r="M637" s="11"/>
      <c r="N637" s="11"/>
      <c r="O637" s="11" t="n">
        <f aca="false">IFERROR(K637/G637,"")</f>
        <v>5.33</v>
      </c>
      <c r="P637" s="11" t="n">
        <v>5.33</v>
      </c>
      <c r="Q637" s="11" t="n">
        <v>5.33</v>
      </c>
      <c r="R637" s="12" t="str">
        <f aca="false">IF(F637=0,"NON VALUTABILE",IF(H637=0,"OK","ANOMALIA"))</f>
        <v>NON VALUTABILE</v>
      </c>
      <c r="S637" s="12" t="str">
        <f aca="false">IF(OR(F637=0,G637=0),"NON VALUTABILE",IF(P637&lt;=N637,"ANOMALIA","OK"))</f>
        <v>NON VALUTABILE</v>
      </c>
      <c r="T637" s="12" t="str">
        <f aca="false">IF(F637=0,"NON VALUTABILE",IF(OR(R637="ANOMALIA",S637="ANOMALIA"),"ANOMALIA","OK"))</f>
        <v>NON VALUTABILE</v>
      </c>
      <c r="U637" s="5" t="str">
        <f aca="false">IF(F637=0,"Scaricato ma non presente in questa fattura: puo venire da giacenza pregressa o da altro fornitore. Non conteggiato come anomalia.",IF(G637=0,"Acquistato e mai scaricato nel periodo. ","")&amp;IF(AND(G637&gt;0,H637&lt;&gt;0),"Quantita acquistata diversa da quantita scaricata. ","")&amp;IF(AND(G637&gt;0,P637&lt;=N637),"Almeno una vendita a prezzo pari o inferiore al costo di acquisto (confronta col. N con col. P). ",""))</f>
        <v>Scaricato ma non presente in questa fattura: puo venire da giacenza pregressa o da altro fornitore. Non conteggiato come anomalia.</v>
      </c>
      <c r="V637" s="5"/>
    </row>
    <row r="638" customFormat="false" ht="23.85" hidden="false" customHeight="false" outlineLevel="0" collapsed="false">
      <c r="A638" s="8" t="s">
        <v>2118</v>
      </c>
      <c r="B638" s="8"/>
      <c r="C638" s="8" t="s">
        <v>2119</v>
      </c>
      <c r="D638" s="5" t="s">
        <v>2120</v>
      </c>
      <c r="E638" s="8" t="s">
        <v>1677</v>
      </c>
      <c r="F638" s="9" t="n">
        <v>0</v>
      </c>
      <c r="G638" s="9" t="n">
        <v>3</v>
      </c>
      <c r="H638" s="9" t="n">
        <f aca="false">F638-G638</f>
        <v>-3</v>
      </c>
      <c r="I638" s="9" t="n">
        <f aca="false">MAX(H638,0)</f>
        <v>0</v>
      </c>
      <c r="J638" s="10" t="n">
        <v>0</v>
      </c>
      <c r="K638" s="10" t="n">
        <v>13.53</v>
      </c>
      <c r="L638" s="11" t="str">
        <f aca="false">IFERROR(J638/F638,"")</f>
        <v/>
      </c>
      <c r="M638" s="11"/>
      <c r="N638" s="11"/>
      <c r="O638" s="11" t="n">
        <f aca="false">IFERROR(K638/G638,"")</f>
        <v>4.51</v>
      </c>
      <c r="P638" s="11" t="n">
        <v>4.1</v>
      </c>
      <c r="Q638" s="11" t="n">
        <v>5.33</v>
      </c>
      <c r="R638" s="12" t="str">
        <f aca="false">IF(F638=0,"NON VALUTABILE",IF(H638=0,"OK","ANOMALIA"))</f>
        <v>NON VALUTABILE</v>
      </c>
      <c r="S638" s="12" t="str">
        <f aca="false">IF(OR(F638=0,G638=0),"NON VALUTABILE",IF(P638&lt;=N638,"ANOMALIA","OK"))</f>
        <v>NON VALUTABILE</v>
      </c>
      <c r="T638" s="12" t="str">
        <f aca="false">IF(F638=0,"NON VALUTABILE",IF(OR(R638="ANOMALIA",S638="ANOMALIA"),"ANOMALIA","OK"))</f>
        <v>NON VALUTABILE</v>
      </c>
      <c r="U638" s="5" t="str">
        <f aca="false">IF(F638=0,"Scaricato ma non presente in questa fattura: puo venire da giacenza pregressa o da altro fornitore. Non conteggiato come anomalia.",IF(G638=0,"Acquistato e mai scaricato nel periodo. ","")&amp;IF(AND(G638&gt;0,H638&lt;&gt;0),"Quantita acquistata diversa da quantita scaricata. ","")&amp;IF(AND(G638&gt;0,P638&lt;=N638),"Almeno una vendita a prezzo pari o inferiore al costo di acquisto (confronta col. N con col. P). ",""))</f>
        <v>Scaricato ma non presente in questa fattura: puo venire da giacenza pregressa o da altro fornitore. Non conteggiato come anomalia.</v>
      </c>
      <c r="V638" s="5" t="s">
        <v>77</v>
      </c>
    </row>
    <row r="639" customFormat="false" ht="23.85" hidden="false" customHeight="false" outlineLevel="0" collapsed="false">
      <c r="A639" s="8" t="s">
        <v>2121</v>
      </c>
      <c r="B639" s="8"/>
      <c r="C639" s="8" t="s">
        <v>2122</v>
      </c>
      <c r="D639" s="5" t="s">
        <v>2123</v>
      </c>
      <c r="E639" s="8" t="s">
        <v>1677</v>
      </c>
      <c r="F639" s="9" t="n">
        <v>0</v>
      </c>
      <c r="G639" s="9" t="n">
        <v>1</v>
      </c>
      <c r="H639" s="9" t="n">
        <f aca="false">F639-G639</f>
        <v>-1</v>
      </c>
      <c r="I639" s="9" t="n">
        <f aca="false">MAX(H639,0)</f>
        <v>0</v>
      </c>
      <c r="J639" s="10" t="n">
        <v>0</v>
      </c>
      <c r="K639" s="10" t="n">
        <v>24.59</v>
      </c>
      <c r="L639" s="11" t="str">
        <f aca="false">IFERROR(J639/F639,"")</f>
        <v/>
      </c>
      <c r="M639" s="11"/>
      <c r="N639" s="11"/>
      <c r="O639" s="11" t="n">
        <f aca="false">IFERROR(K639/G639,"")</f>
        <v>24.59</v>
      </c>
      <c r="P639" s="11" t="n">
        <v>24.59</v>
      </c>
      <c r="Q639" s="11" t="n">
        <v>24.59</v>
      </c>
      <c r="R639" s="12" t="str">
        <f aca="false">IF(F639=0,"NON VALUTABILE",IF(H639=0,"OK","ANOMALIA"))</f>
        <v>NON VALUTABILE</v>
      </c>
      <c r="S639" s="12" t="str">
        <f aca="false">IF(OR(F639=0,G639=0),"NON VALUTABILE",IF(P639&lt;=N639,"ANOMALIA","OK"))</f>
        <v>NON VALUTABILE</v>
      </c>
      <c r="T639" s="12" t="str">
        <f aca="false">IF(F639=0,"NON VALUTABILE",IF(OR(R639="ANOMALIA",S639="ANOMALIA"),"ANOMALIA","OK"))</f>
        <v>NON VALUTABILE</v>
      </c>
      <c r="U639" s="5" t="str">
        <f aca="false">IF(F639=0,"Scaricato ma non presente in questa fattura: puo venire da giacenza pregressa o da altro fornitore. Non conteggiato come anomalia.",IF(G639=0,"Acquistato e mai scaricato nel periodo. ","")&amp;IF(AND(G639&gt;0,H639&lt;&gt;0),"Quantita acquistata diversa da quantita scaricata. ","")&amp;IF(AND(G639&gt;0,P639&lt;=N639),"Almeno una vendita a prezzo pari o inferiore al costo di acquisto (confronta col. N con col. P). ",""))</f>
        <v>Scaricato ma non presente in questa fattura: puo venire da giacenza pregressa o da altro fornitore. Non conteggiato come anomalia.</v>
      </c>
      <c r="V639" s="5"/>
    </row>
    <row r="640" customFormat="false" ht="23.85" hidden="false" customHeight="false" outlineLevel="0" collapsed="false">
      <c r="A640" s="8" t="s">
        <v>2124</v>
      </c>
      <c r="B640" s="8"/>
      <c r="C640" s="8" t="s">
        <v>2125</v>
      </c>
      <c r="D640" s="5" t="s">
        <v>2126</v>
      </c>
      <c r="E640" s="8" t="s">
        <v>1677</v>
      </c>
      <c r="F640" s="9" t="n">
        <v>0</v>
      </c>
      <c r="G640" s="9" t="n">
        <v>1</v>
      </c>
      <c r="H640" s="9" t="n">
        <f aca="false">F640-G640</f>
        <v>-1</v>
      </c>
      <c r="I640" s="9" t="n">
        <f aca="false">MAX(H640,0)</f>
        <v>0</v>
      </c>
      <c r="J640" s="10" t="n">
        <v>0</v>
      </c>
      <c r="K640" s="10" t="n">
        <v>77.87</v>
      </c>
      <c r="L640" s="11" t="str">
        <f aca="false">IFERROR(J640/F640,"")</f>
        <v/>
      </c>
      <c r="M640" s="11"/>
      <c r="N640" s="11"/>
      <c r="O640" s="11" t="n">
        <f aca="false">IFERROR(K640/G640,"")</f>
        <v>77.87</v>
      </c>
      <c r="P640" s="11" t="n">
        <v>77.87</v>
      </c>
      <c r="Q640" s="11" t="n">
        <v>77.87</v>
      </c>
      <c r="R640" s="12" t="str">
        <f aca="false">IF(F640=0,"NON VALUTABILE",IF(H640=0,"OK","ANOMALIA"))</f>
        <v>NON VALUTABILE</v>
      </c>
      <c r="S640" s="12" t="str">
        <f aca="false">IF(OR(F640=0,G640=0),"NON VALUTABILE",IF(P640&lt;=N640,"ANOMALIA","OK"))</f>
        <v>NON VALUTABILE</v>
      </c>
      <c r="T640" s="12" t="str">
        <f aca="false">IF(F640=0,"NON VALUTABILE",IF(OR(R640="ANOMALIA",S640="ANOMALIA"),"ANOMALIA","OK"))</f>
        <v>NON VALUTABILE</v>
      </c>
      <c r="U640" s="5" t="str">
        <f aca="false">IF(F640=0,"Scaricato ma non presente in questa fattura: puo venire da giacenza pregressa o da altro fornitore. Non conteggiato come anomalia.",IF(G640=0,"Acquistato e mai scaricato nel periodo. ","")&amp;IF(AND(G640&gt;0,H640&lt;&gt;0),"Quantita acquistata diversa da quantita scaricata. ","")&amp;IF(AND(G640&gt;0,P640&lt;=N640),"Almeno una vendita a prezzo pari o inferiore al costo di acquisto (confronta col. N con col. P). ",""))</f>
        <v>Scaricato ma non presente in questa fattura: puo venire da giacenza pregressa o da altro fornitore. Non conteggiato come anomalia.</v>
      </c>
      <c r="V640" s="5"/>
    </row>
    <row r="641" customFormat="false" ht="23.85" hidden="false" customHeight="false" outlineLevel="0" collapsed="false">
      <c r="A641" s="8" t="s">
        <v>2127</v>
      </c>
      <c r="B641" s="8"/>
      <c r="C641" s="8" t="s">
        <v>2128</v>
      </c>
      <c r="D641" s="5" t="s">
        <v>2129</v>
      </c>
      <c r="E641" s="8" t="s">
        <v>1677</v>
      </c>
      <c r="F641" s="9" t="n">
        <v>0</v>
      </c>
      <c r="G641" s="9" t="n">
        <v>1</v>
      </c>
      <c r="H641" s="9" t="n">
        <f aca="false">F641-G641</f>
        <v>-1</v>
      </c>
      <c r="I641" s="9" t="n">
        <f aca="false">MAX(H641,0)</f>
        <v>0</v>
      </c>
      <c r="J641" s="10" t="n">
        <v>0</v>
      </c>
      <c r="K641" s="10" t="n">
        <v>28.69</v>
      </c>
      <c r="L641" s="11" t="str">
        <f aca="false">IFERROR(J641/F641,"")</f>
        <v/>
      </c>
      <c r="M641" s="11"/>
      <c r="N641" s="11"/>
      <c r="O641" s="11" t="n">
        <f aca="false">IFERROR(K641/G641,"")</f>
        <v>28.69</v>
      </c>
      <c r="P641" s="11" t="n">
        <v>28.69</v>
      </c>
      <c r="Q641" s="11" t="n">
        <v>28.69</v>
      </c>
      <c r="R641" s="12" t="str">
        <f aca="false">IF(F641=0,"NON VALUTABILE",IF(H641=0,"OK","ANOMALIA"))</f>
        <v>NON VALUTABILE</v>
      </c>
      <c r="S641" s="12" t="str">
        <f aca="false">IF(OR(F641=0,G641=0),"NON VALUTABILE",IF(P641&lt;=N641,"ANOMALIA","OK"))</f>
        <v>NON VALUTABILE</v>
      </c>
      <c r="T641" s="12" t="str">
        <f aca="false">IF(F641=0,"NON VALUTABILE",IF(OR(R641="ANOMALIA",S641="ANOMALIA"),"ANOMALIA","OK"))</f>
        <v>NON VALUTABILE</v>
      </c>
      <c r="U641" s="5" t="str">
        <f aca="false">IF(F641=0,"Scaricato ma non presente in questa fattura: puo venire da giacenza pregressa o da altro fornitore. Non conteggiato come anomalia.",IF(G641=0,"Acquistato e mai scaricato nel periodo. ","")&amp;IF(AND(G641&gt;0,H641&lt;&gt;0),"Quantita acquistata diversa da quantita scaricata. ","")&amp;IF(AND(G641&gt;0,P641&lt;=N641),"Almeno una vendita a prezzo pari o inferiore al costo di acquisto (confronta col. N con col. P). ",""))</f>
        <v>Scaricato ma non presente in questa fattura: puo venire da giacenza pregressa o da altro fornitore. Non conteggiato come anomalia.</v>
      </c>
      <c r="V641" s="5"/>
    </row>
    <row r="642" customFormat="false" ht="23.85" hidden="false" customHeight="false" outlineLevel="0" collapsed="false">
      <c r="A642" s="8" t="s">
        <v>2130</v>
      </c>
      <c r="B642" s="8"/>
      <c r="C642" s="8" t="s">
        <v>2131</v>
      </c>
      <c r="D642" s="5" t="s">
        <v>2132</v>
      </c>
      <c r="E642" s="8" t="s">
        <v>1677</v>
      </c>
      <c r="F642" s="9" t="n">
        <v>0</v>
      </c>
      <c r="G642" s="9" t="n">
        <v>1</v>
      </c>
      <c r="H642" s="9" t="n">
        <f aca="false">F642-G642</f>
        <v>-1</v>
      </c>
      <c r="I642" s="9" t="n">
        <f aca="false">MAX(H642,0)</f>
        <v>0</v>
      </c>
      <c r="J642" s="10" t="n">
        <v>0</v>
      </c>
      <c r="K642" s="10" t="n">
        <v>32.79</v>
      </c>
      <c r="L642" s="11" t="str">
        <f aca="false">IFERROR(J642/F642,"")</f>
        <v/>
      </c>
      <c r="M642" s="11"/>
      <c r="N642" s="11"/>
      <c r="O642" s="11" t="n">
        <f aca="false">IFERROR(K642/G642,"")</f>
        <v>32.79</v>
      </c>
      <c r="P642" s="11" t="n">
        <v>32.79</v>
      </c>
      <c r="Q642" s="11" t="n">
        <v>32.79</v>
      </c>
      <c r="R642" s="12" t="str">
        <f aca="false">IF(F642=0,"NON VALUTABILE",IF(H642=0,"OK","ANOMALIA"))</f>
        <v>NON VALUTABILE</v>
      </c>
      <c r="S642" s="12" t="str">
        <f aca="false">IF(OR(F642=0,G642=0),"NON VALUTABILE",IF(P642&lt;=N642,"ANOMALIA","OK"))</f>
        <v>NON VALUTABILE</v>
      </c>
      <c r="T642" s="12" t="str">
        <f aca="false">IF(F642=0,"NON VALUTABILE",IF(OR(R642="ANOMALIA",S642="ANOMALIA"),"ANOMALIA","OK"))</f>
        <v>NON VALUTABILE</v>
      </c>
      <c r="U642" s="5" t="str">
        <f aca="false">IF(F642=0,"Scaricato ma non presente in questa fattura: puo venire da giacenza pregressa o da altro fornitore. Non conteggiato come anomalia.",IF(G642=0,"Acquistato e mai scaricato nel periodo. ","")&amp;IF(AND(G642&gt;0,H642&lt;&gt;0),"Quantita acquistata diversa da quantita scaricata. ","")&amp;IF(AND(G642&gt;0,P642&lt;=N642),"Almeno una vendita a prezzo pari o inferiore al costo di acquisto (confronta col. N con col. P). ",""))</f>
        <v>Scaricato ma non presente in questa fattura: puo venire da giacenza pregressa o da altro fornitore. Non conteggiato come anomalia.</v>
      </c>
      <c r="V642" s="5"/>
    </row>
    <row r="643" customFormat="false" ht="23.85" hidden="false" customHeight="false" outlineLevel="0" collapsed="false">
      <c r="A643" s="8" t="s">
        <v>2133</v>
      </c>
      <c r="B643" s="8"/>
      <c r="C643" s="8" t="s">
        <v>2134</v>
      </c>
      <c r="D643" s="5" t="s">
        <v>2135</v>
      </c>
      <c r="E643" s="8" t="s">
        <v>1677</v>
      </c>
      <c r="F643" s="9" t="n">
        <v>0</v>
      </c>
      <c r="G643" s="9" t="n">
        <v>1</v>
      </c>
      <c r="H643" s="9" t="n">
        <f aca="false">F643-G643</f>
        <v>-1</v>
      </c>
      <c r="I643" s="9" t="n">
        <f aca="false">MAX(H643,0)</f>
        <v>0</v>
      </c>
      <c r="J643" s="10" t="n">
        <v>0</v>
      </c>
      <c r="K643" s="10" t="n">
        <v>18.03</v>
      </c>
      <c r="L643" s="11" t="str">
        <f aca="false">IFERROR(J643/F643,"")</f>
        <v/>
      </c>
      <c r="M643" s="11"/>
      <c r="N643" s="11"/>
      <c r="O643" s="11" t="n">
        <f aca="false">IFERROR(K643/G643,"")</f>
        <v>18.03</v>
      </c>
      <c r="P643" s="11" t="n">
        <v>18.03</v>
      </c>
      <c r="Q643" s="11" t="n">
        <v>18.03</v>
      </c>
      <c r="R643" s="12" t="str">
        <f aca="false">IF(F643=0,"NON VALUTABILE",IF(H643=0,"OK","ANOMALIA"))</f>
        <v>NON VALUTABILE</v>
      </c>
      <c r="S643" s="12" t="str">
        <f aca="false">IF(OR(F643=0,G643=0),"NON VALUTABILE",IF(P643&lt;=N643,"ANOMALIA","OK"))</f>
        <v>NON VALUTABILE</v>
      </c>
      <c r="T643" s="12" t="str">
        <f aca="false">IF(F643=0,"NON VALUTABILE",IF(OR(R643="ANOMALIA",S643="ANOMALIA"),"ANOMALIA","OK"))</f>
        <v>NON VALUTABILE</v>
      </c>
      <c r="U643" s="5" t="str">
        <f aca="false">IF(F643=0,"Scaricato ma non presente in questa fattura: puo venire da giacenza pregressa o da altro fornitore. Non conteggiato come anomalia.",IF(G643=0,"Acquistato e mai scaricato nel periodo. ","")&amp;IF(AND(G643&gt;0,H643&lt;&gt;0),"Quantita acquistata diversa da quantita scaricata. ","")&amp;IF(AND(G643&gt;0,P643&lt;=N643),"Almeno una vendita a prezzo pari o inferiore al costo di acquisto (confronta col. N con col. P). ",""))</f>
        <v>Scaricato ma non presente in questa fattura: puo venire da giacenza pregressa o da altro fornitore. Non conteggiato come anomalia.</v>
      </c>
      <c r="V643" s="5"/>
    </row>
    <row r="644" customFormat="false" ht="23.85" hidden="false" customHeight="false" outlineLevel="0" collapsed="false">
      <c r="A644" s="8" t="s">
        <v>2136</v>
      </c>
      <c r="B644" s="8"/>
      <c r="C644" s="8" t="s">
        <v>2137</v>
      </c>
      <c r="D644" s="5" t="s">
        <v>2138</v>
      </c>
      <c r="E644" s="8" t="s">
        <v>1677</v>
      </c>
      <c r="F644" s="9" t="n">
        <v>0</v>
      </c>
      <c r="G644" s="9" t="n">
        <v>1</v>
      </c>
      <c r="H644" s="9" t="n">
        <f aca="false">F644-G644</f>
        <v>-1</v>
      </c>
      <c r="I644" s="9" t="n">
        <f aca="false">MAX(H644,0)</f>
        <v>0</v>
      </c>
      <c r="J644" s="10" t="n">
        <v>0</v>
      </c>
      <c r="K644" s="10" t="n">
        <v>34.43</v>
      </c>
      <c r="L644" s="11" t="str">
        <f aca="false">IFERROR(J644/F644,"")</f>
        <v/>
      </c>
      <c r="M644" s="11"/>
      <c r="N644" s="11"/>
      <c r="O644" s="11" t="n">
        <f aca="false">IFERROR(K644/G644,"")</f>
        <v>34.43</v>
      </c>
      <c r="P644" s="11" t="n">
        <v>34.43</v>
      </c>
      <c r="Q644" s="11" t="n">
        <v>34.43</v>
      </c>
      <c r="R644" s="12" t="str">
        <f aca="false">IF(F644=0,"NON VALUTABILE",IF(H644=0,"OK","ANOMALIA"))</f>
        <v>NON VALUTABILE</v>
      </c>
      <c r="S644" s="12" t="str">
        <f aca="false">IF(OR(F644=0,G644=0),"NON VALUTABILE",IF(P644&lt;=N644,"ANOMALIA","OK"))</f>
        <v>NON VALUTABILE</v>
      </c>
      <c r="T644" s="12" t="str">
        <f aca="false">IF(F644=0,"NON VALUTABILE",IF(OR(R644="ANOMALIA",S644="ANOMALIA"),"ANOMALIA","OK"))</f>
        <v>NON VALUTABILE</v>
      </c>
      <c r="U644" s="5" t="str">
        <f aca="false">IF(F644=0,"Scaricato ma non presente in questa fattura: puo venire da giacenza pregressa o da altro fornitore. Non conteggiato come anomalia.",IF(G644=0,"Acquistato e mai scaricato nel periodo. ","")&amp;IF(AND(G644&gt;0,H644&lt;&gt;0),"Quantita acquistata diversa da quantita scaricata. ","")&amp;IF(AND(G644&gt;0,P644&lt;=N644),"Almeno una vendita a prezzo pari o inferiore al costo di acquisto (confronta col. N con col. P). ",""))</f>
        <v>Scaricato ma non presente in questa fattura: puo venire da giacenza pregressa o da altro fornitore. Non conteggiato come anomalia.</v>
      </c>
      <c r="V644" s="5"/>
    </row>
    <row r="645" customFormat="false" ht="23.85" hidden="false" customHeight="false" outlineLevel="0" collapsed="false">
      <c r="A645" s="8" t="s">
        <v>2139</v>
      </c>
      <c r="B645" s="8"/>
      <c r="C645" s="8" t="s">
        <v>2140</v>
      </c>
      <c r="D645" s="5" t="s">
        <v>2141</v>
      </c>
      <c r="E645" s="8" t="s">
        <v>1677</v>
      </c>
      <c r="F645" s="9" t="n">
        <v>0</v>
      </c>
      <c r="G645" s="9" t="n">
        <v>1</v>
      </c>
      <c r="H645" s="9" t="n">
        <f aca="false">F645-G645</f>
        <v>-1</v>
      </c>
      <c r="I645" s="9" t="n">
        <f aca="false">MAX(H645,0)</f>
        <v>0</v>
      </c>
      <c r="J645" s="10" t="n">
        <v>0</v>
      </c>
      <c r="K645" s="10" t="n">
        <v>5.74</v>
      </c>
      <c r="L645" s="11" t="str">
        <f aca="false">IFERROR(J645/F645,"")</f>
        <v/>
      </c>
      <c r="M645" s="11"/>
      <c r="N645" s="11"/>
      <c r="O645" s="11" t="n">
        <f aca="false">IFERROR(K645/G645,"")</f>
        <v>5.74</v>
      </c>
      <c r="P645" s="11" t="n">
        <v>5.74</v>
      </c>
      <c r="Q645" s="11" t="n">
        <v>5.74</v>
      </c>
      <c r="R645" s="12" t="str">
        <f aca="false">IF(F645=0,"NON VALUTABILE",IF(H645=0,"OK","ANOMALIA"))</f>
        <v>NON VALUTABILE</v>
      </c>
      <c r="S645" s="12" t="str">
        <f aca="false">IF(OR(F645=0,G645=0),"NON VALUTABILE",IF(P645&lt;=N645,"ANOMALIA","OK"))</f>
        <v>NON VALUTABILE</v>
      </c>
      <c r="T645" s="12" t="str">
        <f aca="false">IF(F645=0,"NON VALUTABILE",IF(OR(R645="ANOMALIA",S645="ANOMALIA"),"ANOMALIA","OK"))</f>
        <v>NON VALUTABILE</v>
      </c>
      <c r="U645" s="5" t="str">
        <f aca="false">IF(F645=0,"Scaricato ma non presente in questa fattura: puo venire da giacenza pregressa o da altro fornitore. Non conteggiato come anomalia.",IF(G645=0,"Acquistato e mai scaricato nel periodo. ","")&amp;IF(AND(G645&gt;0,H645&lt;&gt;0),"Quantita acquistata diversa da quantita scaricata. ","")&amp;IF(AND(G645&gt;0,P645&lt;=N645),"Almeno una vendita a prezzo pari o inferiore al costo di acquisto (confronta col. N con col. P). ",""))</f>
        <v>Scaricato ma non presente in questa fattura: puo venire da giacenza pregressa o da altro fornitore. Non conteggiato come anomalia.</v>
      </c>
      <c r="V645" s="5"/>
    </row>
    <row r="646" customFormat="false" ht="23.85" hidden="false" customHeight="false" outlineLevel="0" collapsed="false">
      <c r="A646" s="8" t="s">
        <v>2142</v>
      </c>
      <c r="B646" s="8"/>
      <c r="C646" s="8" t="s">
        <v>2143</v>
      </c>
      <c r="D646" s="5" t="s">
        <v>2144</v>
      </c>
      <c r="E646" s="8" t="s">
        <v>1677</v>
      </c>
      <c r="F646" s="9" t="n">
        <v>0</v>
      </c>
      <c r="G646" s="9" t="n">
        <v>1</v>
      </c>
      <c r="H646" s="9" t="n">
        <f aca="false">F646-G646</f>
        <v>-1</v>
      </c>
      <c r="I646" s="9" t="n">
        <f aca="false">MAX(H646,0)</f>
        <v>0</v>
      </c>
      <c r="J646" s="10" t="n">
        <v>0</v>
      </c>
      <c r="K646" s="10" t="n">
        <v>4.92</v>
      </c>
      <c r="L646" s="11" t="str">
        <f aca="false">IFERROR(J646/F646,"")</f>
        <v/>
      </c>
      <c r="M646" s="11"/>
      <c r="N646" s="11"/>
      <c r="O646" s="11" t="n">
        <f aca="false">IFERROR(K646/G646,"")</f>
        <v>4.92</v>
      </c>
      <c r="P646" s="11" t="n">
        <v>4.92</v>
      </c>
      <c r="Q646" s="11" t="n">
        <v>4.92</v>
      </c>
      <c r="R646" s="12" t="str">
        <f aca="false">IF(F646=0,"NON VALUTABILE",IF(H646=0,"OK","ANOMALIA"))</f>
        <v>NON VALUTABILE</v>
      </c>
      <c r="S646" s="12" t="str">
        <f aca="false">IF(OR(F646=0,G646=0),"NON VALUTABILE",IF(P646&lt;=N646,"ANOMALIA","OK"))</f>
        <v>NON VALUTABILE</v>
      </c>
      <c r="T646" s="12" t="str">
        <f aca="false">IF(F646=0,"NON VALUTABILE",IF(OR(R646="ANOMALIA",S646="ANOMALIA"),"ANOMALIA","OK"))</f>
        <v>NON VALUTABILE</v>
      </c>
      <c r="U646" s="5" t="str">
        <f aca="false">IF(F646=0,"Scaricato ma non presente in questa fattura: puo venire da giacenza pregressa o da altro fornitore. Non conteggiato come anomalia.",IF(G646=0,"Acquistato e mai scaricato nel periodo. ","")&amp;IF(AND(G646&gt;0,H646&lt;&gt;0),"Quantita acquistata diversa da quantita scaricata. ","")&amp;IF(AND(G646&gt;0,P646&lt;=N646),"Almeno una vendita a prezzo pari o inferiore al costo di acquisto (confronta col. N con col. P). ",""))</f>
        <v>Scaricato ma non presente in questa fattura: puo venire da giacenza pregressa o da altro fornitore. Non conteggiato come anomalia.</v>
      </c>
      <c r="V646" s="5"/>
    </row>
    <row r="647" customFormat="false" ht="23.85" hidden="false" customHeight="false" outlineLevel="0" collapsed="false">
      <c r="A647" s="8" t="s">
        <v>2145</v>
      </c>
      <c r="B647" s="8"/>
      <c r="C647" s="8" t="s">
        <v>2146</v>
      </c>
      <c r="D647" s="5" t="s">
        <v>2147</v>
      </c>
      <c r="E647" s="8" t="s">
        <v>1677</v>
      </c>
      <c r="F647" s="9" t="n">
        <v>0</v>
      </c>
      <c r="G647" s="9" t="n">
        <v>1</v>
      </c>
      <c r="H647" s="9" t="n">
        <f aca="false">F647-G647</f>
        <v>-1</v>
      </c>
      <c r="I647" s="9" t="n">
        <f aca="false">MAX(H647,0)</f>
        <v>0</v>
      </c>
      <c r="J647" s="10" t="n">
        <v>0</v>
      </c>
      <c r="K647" s="10" t="n">
        <v>22</v>
      </c>
      <c r="L647" s="11" t="str">
        <f aca="false">IFERROR(J647/F647,"")</f>
        <v/>
      </c>
      <c r="M647" s="11"/>
      <c r="N647" s="11"/>
      <c r="O647" s="11" t="n">
        <f aca="false">IFERROR(K647/G647,"")</f>
        <v>22</v>
      </c>
      <c r="P647" s="11" t="n">
        <v>22</v>
      </c>
      <c r="Q647" s="11" t="n">
        <v>22</v>
      </c>
      <c r="R647" s="12" t="str">
        <f aca="false">IF(F647=0,"NON VALUTABILE",IF(H647=0,"OK","ANOMALIA"))</f>
        <v>NON VALUTABILE</v>
      </c>
      <c r="S647" s="12" t="str">
        <f aca="false">IF(OR(F647=0,G647=0),"NON VALUTABILE",IF(P647&lt;=N647,"ANOMALIA","OK"))</f>
        <v>NON VALUTABILE</v>
      </c>
      <c r="T647" s="12" t="str">
        <f aca="false">IF(F647=0,"NON VALUTABILE",IF(OR(R647="ANOMALIA",S647="ANOMALIA"),"ANOMALIA","OK"))</f>
        <v>NON VALUTABILE</v>
      </c>
      <c r="U647" s="5" t="str">
        <f aca="false">IF(F647=0,"Scaricato ma non presente in questa fattura: puo venire da giacenza pregressa o da altro fornitore. Non conteggiato come anomalia.",IF(G647=0,"Acquistato e mai scaricato nel periodo. ","")&amp;IF(AND(G647&gt;0,H647&lt;&gt;0),"Quantita acquistata diversa da quantita scaricata. ","")&amp;IF(AND(G647&gt;0,P647&lt;=N647),"Almeno una vendita a prezzo pari o inferiore al costo di acquisto (confronta col. N con col. P). ",""))</f>
        <v>Scaricato ma non presente in questa fattura: puo venire da giacenza pregressa o da altro fornitore. Non conteggiato come anomalia.</v>
      </c>
      <c r="V647" s="5"/>
    </row>
    <row r="648" customFormat="false" ht="23.85" hidden="false" customHeight="false" outlineLevel="0" collapsed="false">
      <c r="A648" s="8" t="s">
        <v>2148</v>
      </c>
      <c r="B648" s="8"/>
      <c r="C648" s="8" t="s">
        <v>2149</v>
      </c>
      <c r="D648" s="5" t="s">
        <v>2150</v>
      </c>
      <c r="E648" s="8" t="s">
        <v>1677</v>
      </c>
      <c r="F648" s="9" t="n">
        <v>0</v>
      </c>
      <c r="G648" s="9" t="n">
        <v>1</v>
      </c>
      <c r="H648" s="9" t="n">
        <f aca="false">F648-G648</f>
        <v>-1</v>
      </c>
      <c r="I648" s="9" t="n">
        <f aca="false">MAX(H648,0)</f>
        <v>0</v>
      </c>
      <c r="J648" s="10" t="n">
        <v>0</v>
      </c>
      <c r="K648" s="10" t="n">
        <v>20</v>
      </c>
      <c r="L648" s="11" t="str">
        <f aca="false">IFERROR(J648/F648,"")</f>
        <v/>
      </c>
      <c r="M648" s="11"/>
      <c r="N648" s="11"/>
      <c r="O648" s="11" t="n">
        <f aca="false">IFERROR(K648/G648,"")</f>
        <v>20</v>
      </c>
      <c r="P648" s="11" t="n">
        <v>20</v>
      </c>
      <c r="Q648" s="11" t="n">
        <v>20</v>
      </c>
      <c r="R648" s="12" t="str">
        <f aca="false">IF(F648=0,"NON VALUTABILE",IF(H648=0,"OK","ANOMALIA"))</f>
        <v>NON VALUTABILE</v>
      </c>
      <c r="S648" s="12" t="str">
        <f aca="false">IF(OR(F648=0,G648=0),"NON VALUTABILE",IF(P648&lt;=N648,"ANOMALIA","OK"))</f>
        <v>NON VALUTABILE</v>
      </c>
      <c r="T648" s="12" t="str">
        <f aca="false">IF(F648=0,"NON VALUTABILE",IF(OR(R648="ANOMALIA",S648="ANOMALIA"),"ANOMALIA","OK"))</f>
        <v>NON VALUTABILE</v>
      </c>
      <c r="U648" s="5" t="str">
        <f aca="false">IF(F648=0,"Scaricato ma non presente in questa fattura: puo venire da giacenza pregressa o da altro fornitore. Non conteggiato come anomalia.",IF(G648=0,"Acquistato e mai scaricato nel periodo. ","")&amp;IF(AND(G648&gt;0,H648&lt;&gt;0),"Quantita acquistata diversa da quantita scaricata. ","")&amp;IF(AND(G648&gt;0,P648&lt;=N648),"Almeno una vendita a prezzo pari o inferiore al costo di acquisto (confronta col. N con col. P). ",""))</f>
        <v>Scaricato ma non presente in questa fattura: puo venire da giacenza pregressa o da altro fornitore. Non conteggiato come anomalia.</v>
      </c>
      <c r="V648" s="5"/>
    </row>
    <row r="649" customFormat="false" ht="23.85" hidden="false" customHeight="false" outlineLevel="0" collapsed="false">
      <c r="A649" s="8" t="s">
        <v>2151</v>
      </c>
      <c r="B649" s="8"/>
      <c r="C649" s="8" t="s">
        <v>2152</v>
      </c>
      <c r="D649" s="5" t="s">
        <v>498</v>
      </c>
      <c r="E649" s="8" t="s">
        <v>1677</v>
      </c>
      <c r="F649" s="9" t="n">
        <v>0</v>
      </c>
      <c r="G649" s="9" t="n">
        <v>1</v>
      </c>
      <c r="H649" s="9" t="n">
        <f aca="false">F649-G649</f>
        <v>-1</v>
      </c>
      <c r="I649" s="9" t="n">
        <f aca="false">MAX(H649,0)</f>
        <v>0</v>
      </c>
      <c r="J649" s="10" t="n">
        <v>0</v>
      </c>
      <c r="K649" s="10" t="n">
        <v>26.19</v>
      </c>
      <c r="L649" s="11" t="str">
        <f aca="false">IFERROR(J649/F649,"")</f>
        <v/>
      </c>
      <c r="M649" s="11"/>
      <c r="N649" s="11"/>
      <c r="O649" s="11" t="n">
        <f aca="false">IFERROR(K649/G649,"")</f>
        <v>26.19</v>
      </c>
      <c r="P649" s="11" t="n">
        <v>26.19</v>
      </c>
      <c r="Q649" s="11" t="n">
        <v>26.19</v>
      </c>
      <c r="R649" s="12" t="str">
        <f aca="false">IF(F649=0,"NON VALUTABILE",IF(H649=0,"OK","ANOMALIA"))</f>
        <v>NON VALUTABILE</v>
      </c>
      <c r="S649" s="12" t="str">
        <f aca="false">IF(OR(F649=0,G649=0),"NON VALUTABILE",IF(P649&lt;=N649,"ANOMALIA","OK"))</f>
        <v>NON VALUTABILE</v>
      </c>
      <c r="T649" s="12" t="str">
        <f aca="false">IF(F649=0,"NON VALUTABILE",IF(OR(R649="ANOMALIA",S649="ANOMALIA"),"ANOMALIA","OK"))</f>
        <v>NON VALUTABILE</v>
      </c>
      <c r="U649" s="5" t="str">
        <f aca="false">IF(F649=0,"Scaricato ma non presente in questa fattura: puo venire da giacenza pregressa o da altro fornitore. Non conteggiato come anomalia.",IF(G649=0,"Acquistato e mai scaricato nel periodo. ","")&amp;IF(AND(G649&gt;0,H649&lt;&gt;0),"Quantita acquistata diversa da quantita scaricata. ","")&amp;IF(AND(G649&gt;0,P649&lt;=N649),"Almeno una vendita a prezzo pari o inferiore al costo di acquisto (confronta col. N con col. P). ",""))</f>
        <v>Scaricato ma non presente in questa fattura: puo venire da giacenza pregressa o da altro fornitore. Non conteggiato come anomalia.</v>
      </c>
      <c r="V649" s="5"/>
    </row>
    <row r="650" customFormat="false" ht="23.85" hidden="false" customHeight="false" outlineLevel="0" collapsed="false">
      <c r="A650" s="8" t="s">
        <v>2153</v>
      </c>
      <c r="B650" s="8"/>
      <c r="C650" s="8" t="s">
        <v>2154</v>
      </c>
      <c r="D650" s="5" t="s">
        <v>2155</v>
      </c>
      <c r="E650" s="8" t="s">
        <v>1677</v>
      </c>
      <c r="F650" s="9" t="n">
        <v>0</v>
      </c>
      <c r="G650" s="9" t="n">
        <v>1</v>
      </c>
      <c r="H650" s="9" t="n">
        <f aca="false">F650-G650</f>
        <v>-1</v>
      </c>
      <c r="I650" s="9" t="n">
        <f aca="false">MAX(H650,0)</f>
        <v>0</v>
      </c>
      <c r="J650" s="10" t="n">
        <v>0</v>
      </c>
      <c r="K650" s="10" t="n">
        <v>6.56</v>
      </c>
      <c r="L650" s="11" t="str">
        <f aca="false">IFERROR(J650/F650,"")</f>
        <v/>
      </c>
      <c r="M650" s="11"/>
      <c r="N650" s="11"/>
      <c r="O650" s="11" t="n">
        <f aca="false">IFERROR(K650/G650,"")</f>
        <v>6.56</v>
      </c>
      <c r="P650" s="11" t="n">
        <v>6.56</v>
      </c>
      <c r="Q650" s="11" t="n">
        <v>6.56</v>
      </c>
      <c r="R650" s="12" t="str">
        <f aca="false">IF(F650=0,"NON VALUTABILE",IF(H650=0,"OK","ANOMALIA"))</f>
        <v>NON VALUTABILE</v>
      </c>
      <c r="S650" s="12" t="str">
        <f aca="false">IF(OR(F650=0,G650=0),"NON VALUTABILE",IF(P650&lt;=N650,"ANOMALIA","OK"))</f>
        <v>NON VALUTABILE</v>
      </c>
      <c r="T650" s="12" t="str">
        <f aca="false">IF(F650=0,"NON VALUTABILE",IF(OR(R650="ANOMALIA",S650="ANOMALIA"),"ANOMALIA","OK"))</f>
        <v>NON VALUTABILE</v>
      </c>
      <c r="U650" s="5" t="str">
        <f aca="false">IF(F650=0,"Scaricato ma non presente in questa fattura: puo venire da giacenza pregressa o da altro fornitore. Non conteggiato come anomalia.",IF(G650=0,"Acquistato e mai scaricato nel periodo. ","")&amp;IF(AND(G650&gt;0,H650&lt;&gt;0),"Quantita acquistata diversa da quantita scaricata. ","")&amp;IF(AND(G650&gt;0,P650&lt;=N650),"Almeno una vendita a prezzo pari o inferiore al costo di acquisto (confronta col. N con col. P). ",""))</f>
        <v>Scaricato ma non presente in questa fattura: puo venire da giacenza pregressa o da altro fornitore. Non conteggiato come anomalia.</v>
      </c>
      <c r="V650" s="5"/>
    </row>
    <row r="651" customFormat="false" ht="23.85" hidden="false" customHeight="false" outlineLevel="0" collapsed="false">
      <c r="A651" s="8" t="s">
        <v>2156</v>
      </c>
      <c r="B651" s="8"/>
      <c r="C651" s="8" t="s">
        <v>2157</v>
      </c>
      <c r="D651" s="5" t="s">
        <v>2155</v>
      </c>
      <c r="E651" s="8" t="s">
        <v>1677</v>
      </c>
      <c r="F651" s="9" t="n">
        <v>0</v>
      </c>
      <c r="G651" s="9" t="n">
        <v>3</v>
      </c>
      <c r="H651" s="9" t="n">
        <f aca="false">F651-G651</f>
        <v>-3</v>
      </c>
      <c r="I651" s="9" t="n">
        <f aca="false">MAX(H651,0)</f>
        <v>0</v>
      </c>
      <c r="J651" s="10" t="n">
        <v>0</v>
      </c>
      <c r="K651" s="10" t="n">
        <v>21.12</v>
      </c>
      <c r="L651" s="11" t="str">
        <f aca="false">IFERROR(J651/F651,"")</f>
        <v/>
      </c>
      <c r="M651" s="11"/>
      <c r="N651" s="11"/>
      <c r="O651" s="11" t="n">
        <f aca="false">IFERROR(K651/G651,"")</f>
        <v>7.04</v>
      </c>
      <c r="P651" s="11" t="n">
        <v>6.56</v>
      </c>
      <c r="Q651" s="11" t="n">
        <v>8</v>
      </c>
      <c r="R651" s="12" t="str">
        <f aca="false">IF(F651=0,"NON VALUTABILE",IF(H651=0,"OK","ANOMALIA"))</f>
        <v>NON VALUTABILE</v>
      </c>
      <c r="S651" s="12" t="str">
        <f aca="false">IF(OR(F651=0,G651=0),"NON VALUTABILE",IF(P651&lt;=N651,"ANOMALIA","OK"))</f>
        <v>NON VALUTABILE</v>
      </c>
      <c r="T651" s="12" t="str">
        <f aca="false">IF(F651=0,"NON VALUTABILE",IF(OR(R651="ANOMALIA",S651="ANOMALIA"),"ANOMALIA","OK"))</f>
        <v>NON VALUTABILE</v>
      </c>
      <c r="U651" s="5" t="str">
        <f aca="false">IF(F651=0,"Scaricato ma non presente in questa fattura: puo venire da giacenza pregressa o da altro fornitore. Non conteggiato come anomalia.",IF(G651=0,"Acquistato e mai scaricato nel periodo. ","")&amp;IF(AND(G651&gt;0,H651&lt;&gt;0),"Quantita acquistata diversa da quantita scaricata. ","")&amp;IF(AND(G651&gt;0,P651&lt;=N651),"Almeno una vendita a prezzo pari o inferiore al costo di acquisto (confronta col. N con col. P). ",""))</f>
        <v>Scaricato ma non presente in questa fattura: puo venire da giacenza pregressa o da altro fornitore. Non conteggiato come anomalia.</v>
      </c>
      <c r="V651" s="5" t="s">
        <v>77</v>
      </c>
    </row>
    <row r="652" customFormat="false" ht="23.85" hidden="false" customHeight="false" outlineLevel="0" collapsed="false">
      <c r="A652" s="8" t="s">
        <v>2158</v>
      </c>
      <c r="B652" s="8"/>
      <c r="C652" s="8" t="s">
        <v>2159</v>
      </c>
      <c r="D652" s="5" t="s">
        <v>2155</v>
      </c>
      <c r="E652" s="8" t="s">
        <v>1677</v>
      </c>
      <c r="F652" s="9" t="n">
        <v>0</v>
      </c>
      <c r="G652" s="9" t="n">
        <v>3</v>
      </c>
      <c r="H652" s="9" t="n">
        <f aca="false">F652-G652</f>
        <v>-3</v>
      </c>
      <c r="I652" s="9" t="n">
        <f aca="false">MAX(H652,0)</f>
        <v>0</v>
      </c>
      <c r="J652" s="10" t="n">
        <v>0</v>
      </c>
      <c r="K652" s="10" t="n">
        <v>23.76</v>
      </c>
      <c r="L652" s="11" t="str">
        <f aca="false">IFERROR(J652/F652,"")</f>
        <v/>
      </c>
      <c r="M652" s="11"/>
      <c r="N652" s="11"/>
      <c r="O652" s="11" t="n">
        <f aca="false">IFERROR(K652/G652,"")</f>
        <v>7.92</v>
      </c>
      <c r="P652" s="11" t="n">
        <v>6.56</v>
      </c>
      <c r="Q652" s="11" t="n">
        <v>9</v>
      </c>
      <c r="R652" s="12" t="str">
        <f aca="false">IF(F652=0,"NON VALUTABILE",IF(H652=0,"OK","ANOMALIA"))</f>
        <v>NON VALUTABILE</v>
      </c>
      <c r="S652" s="12" t="str">
        <f aca="false">IF(OR(F652=0,G652=0),"NON VALUTABILE",IF(P652&lt;=N652,"ANOMALIA","OK"))</f>
        <v>NON VALUTABILE</v>
      </c>
      <c r="T652" s="12" t="str">
        <f aca="false">IF(F652=0,"NON VALUTABILE",IF(OR(R652="ANOMALIA",S652="ANOMALIA"),"ANOMALIA","OK"))</f>
        <v>NON VALUTABILE</v>
      </c>
      <c r="U652" s="5" t="str">
        <f aca="false">IF(F652=0,"Scaricato ma non presente in questa fattura: puo venire da giacenza pregressa o da altro fornitore. Non conteggiato come anomalia.",IF(G652=0,"Acquistato e mai scaricato nel periodo. ","")&amp;IF(AND(G652&gt;0,H652&lt;&gt;0),"Quantita acquistata diversa da quantita scaricata. ","")&amp;IF(AND(G652&gt;0,P652&lt;=N652),"Almeno una vendita a prezzo pari o inferiore al costo di acquisto (confronta col. N con col. P). ",""))</f>
        <v>Scaricato ma non presente in questa fattura: puo venire da giacenza pregressa o da altro fornitore. Non conteggiato come anomalia.</v>
      </c>
      <c r="V652" s="5" t="s">
        <v>77</v>
      </c>
    </row>
    <row r="653" customFormat="false" ht="23.85" hidden="false" customHeight="false" outlineLevel="0" collapsed="false">
      <c r="A653" s="8" t="s">
        <v>2160</v>
      </c>
      <c r="B653" s="8"/>
      <c r="C653" s="8" t="s">
        <v>2161</v>
      </c>
      <c r="D653" s="5" t="s">
        <v>2155</v>
      </c>
      <c r="E653" s="8" t="s">
        <v>1677</v>
      </c>
      <c r="F653" s="9" t="n">
        <v>0</v>
      </c>
      <c r="G653" s="9" t="n">
        <v>1</v>
      </c>
      <c r="H653" s="9" t="n">
        <f aca="false">F653-G653</f>
        <v>-1</v>
      </c>
      <c r="I653" s="9" t="n">
        <f aca="false">MAX(H653,0)</f>
        <v>0</v>
      </c>
      <c r="J653" s="10" t="n">
        <v>0</v>
      </c>
      <c r="K653" s="10" t="n">
        <v>12.3</v>
      </c>
      <c r="L653" s="11" t="str">
        <f aca="false">IFERROR(J653/F653,"")</f>
        <v/>
      </c>
      <c r="M653" s="11"/>
      <c r="N653" s="11"/>
      <c r="O653" s="11" t="n">
        <f aca="false">IFERROR(K653/G653,"")</f>
        <v>12.3</v>
      </c>
      <c r="P653" s="11" t="n">
        <v>12.3</v>
      </c>
      <c r="Q653" s="11" t="n">
        <v>12.3</v>
      </c>
      <c r="R653" s="12" t="str">
        <f aca="false">IF(F653=0,"NON VALUTABILE",IF(H653=0,"OK","ANOMALIA"))</f>
        <v>NON VALUTABILE</v>
      </c>
      <c r="S653" s="12" t="str">
        <f aca="false">IF(OR(F653=0,G653=0),"NON VALUTABILE",IF(P653&lt;=N653,"ANOMALIA","OK"))</f>
        <v>NON VALUTABILE</v>
      </c>
      <c r="T653" s="12" t="str">
        <f aca="false">IF(F653=0,"NON VALUTABILE",IF(OR(R653="ANOMALIA",S653="ANOMALIA"),"ANOMALIA","OK"))</f>
        <v>NON VALUTABILE</v>
      </c>
      <c r="U653" s="5" t="str">
        <f aca="false">IF(F653=0,"Scaricato ma non presente in questa fattura: puo venire da giacenza pregressa o da altro fornitore. Non conteggiato come anomalia.",IF(G653=0,"Acquistato e mai scaricato nel periodo. ","")&amp;IF(AND(G653&gt;0,H653&lt;&gt;0),"Quantita acquistata diversa da quantita scaricata. ","")&amp;IF(AND(G653&gt;0,P653&lt;=N653),"Almeno una vendita a prezzo pari o inferiore al costo di acquisto (confronta col. N con col. P). ",""))</f>
        <v>Scaricato ma non presente in questa fattura: puo venire da giacenza pregressa o da altro fornitore. Non conteggiato come anomalia.</v>
      </c>
      <c r="V653" s="5"/>
    </row>
    <row r="654" customFormat="false" ht="23.85" hidden="false" customHeight="false" outlineLevel="0" collapsed="false">
      <c r="A654" s="8" t="s">
        <v>2162</v>
      </c>
      <c r="B654" s="8"/>
      <c r="C654" s="8" t="s">
        <v>2163</v>
      </c>
      <c r="D654" s="5" t="s">
        <v>2155</v>
      </c>
      <c r="E654" s="8" t="s">
        <v>1677</v>
      </c>
      <c r="F654" s="9" t="n">
        <v>0</v>
      </c>
      <c r="G654" s="9" t="n">
        <v>1</v>
      </c>
      <c r="H654" s="9" t="n">
        <f aca="false">F654-G654</f>
        <v>-1</v>
      </c>
      <c r="I654" s="9" t="n">
        <f aca="false">MAX(H654,0)</f>
        <v>0</v>
      </c>
      <c r="J654" s="10" t="n">
        <v>0</v>
      </c>
      <c r="K654" s="10" t="n">
        <v>6.56</v>
      </c>
      <c r="L654" s="11" t="str">
        <f aca="false">IFERROR(J654/F654,"")</f>
        <v/>
      </c>
      <c r="M654" s="11"/>
      <c r="N654" s="11"/>
      <c r="O654" s="11" t="n">
        <f aca="false">IFERROR(K654/G654,"")</f>
        <v>6.56</v>
      </c>
      <c r="P654" s="11" t="n">
        <v>6.56</v>
      </c>
      <c r="Q654" s="11" t="n">
        <v>6.56</v>
      </c>
      <c r="R654" s="12" t="str">
        <f aca="false">IF(F654=0,"NON VALUTABILE",IF(H654=0,"OK","ANOMALIA"))</f>
        <v>NON VALUTABILE</v>
      </c>
      <c r="S654" s="12" t="str">
        <f aca="false">IF(OR(F654=0,G654=0),"NON VALUTABILE",IF(P654&lt;=N654,"ANOMALIA","OK"))</f>
        <v>NON VALUTABILE</v>
      </c>
      <c r="T654" s="12" t="str">
        <f aca="false">IF(F654=0,"NON VALUTABILE",IF(OR(R654="ANOMALIA",S654="ANOMALIA"),"ANOMALIA","OK"))</f>
        <v>NON VALUTABILE</v>
      </c>
      <c r="U654" s="5" t="str">
        <f aca="false">IF(F654=0,"Scaricato ma non presente in questa fattura: puo venire da giacenza pregressa o da altro fornitore. Non conteggiato come anomalia.",IF(G654=0,"Acquistato e mai scaricato nel periodo. ","")&amp;IF(AND(G654&gt;0,H654&lt;&gt;0),"Quantita acquistata diversa da quantita scaricata. ","")&amp;IF(AND(G654&gt;0,P654&lt;=N654),"Almeno una vendita a prezzo pari o inferiore al costo di acquisto (confronta col. N con col. P). ",""))</f>
        <v>Scaricato ma non presente in questa fattura: puo venire da giacenza pregressa o da altro fornitore. Non conteggiato come anomalia.</v>
      </c>
      <c r="V654" s="5"/>
    </row>
    <row r="655" customFormat="false" ht="23.85" hidden="false" customHeight="false" outlineLevel="0" collapsed="false">
      <c r="A655" s="8" t="s">
        <v>2164</v>
      </c>
      <c r="B655" s="8"/>
      <c r="C655" s="8" t="s">
        <v>2165</v>
      </c>
      <c r="D655" s="5" t="s">
        <v>2155</v>
      </c>
      <c r="E655" s="8" t="s">
        <v>1677</v>
      </c>
      <c r="F655" s="9" t="n">
        <v>0</v>
      </c>
      <c r="G655" s="9" t="n">
        <v>2</v>
      </c>
      <c r="H655" s="9" t="n">
        <f aca="false">F655-G655</f>
        <v>-2</v>
      </c>
      <c r="I655" s="9" t="n">
        <f aca="false">MAX(H655,0)</f>
        <v>0</v>
      </c>
      <c r="J655" s="10" t="n">
        <v>0</v>
      </c>
      <c r="K655" s="10" t="n">
        <v>16.2</v>
      </c>
      <c r="L655" s="11" t="str">
        <f aca="false">IFERROR(J655/F655,"")</f>
        <v/>
      </c>
      <c r="M655" s="11"/>
      <c r="N655" s="11"/>
      <c r="O655" s="11" t="n">
        <f aca="false">IFERROR(K655/G655,"")</f>
        <v>8.1</v>
      </c>
      <c r="P655" s="11" t="n">
        <v>8</v>
      </c>
      <c r="Q655" s="11" t="n">
        <v>8.2</v>
      </c>
      <c r="R655" s="12" t="str">
        <f aca="false">IF(F655=0,"NON VALUTABILE",IF(H655=0,"OK","ANOMALIA"))</f>
        <v>NON VALUTABILE</v>
      </c>
      <c r="S655" s="12" t="str">
        <f aca="false">IF(OR(F655=0,G655=0),"NON VALUTABILE",IF(P655&lt;=N655,"ANOMALIA","OK"))</f>
        <v>NON VALUTABILE</v>
      </c>
      <c r="T655" s="12" t="str">
        <f aca="false">IF(F655=0,"NON VALUTABILE",IF(OR(R655="ANOMALIA",S655="ANOMALIA"),"ANOMALIA","OK"))</f>
        <v>NON VALUTABILE</v>
      </c>
      <c r="U655" s="5" t="str">
        <f aca="false">IF(F655=0,"Scaricato ma non presente in questa fattura: puo venire da giacenza pregressa o da altro fornitore. Non conteggiato come anomalia.",IF(G655=0,"Acquistato e mai scaricato nel periodo. ","")&amp;IF(AND(G655&gt;0,H655&lt;&gt;0),"Quantita acquistata diversa da quantita scaricata. ","")&amp;IF(AND(G655&gt;0,P655&lt;=N655),"Almeno una vendita a prezzo pari o inferiore al costo di acquisto (confronta col. N con col. P). ",""))</f>
        <v>Scaricato ma non presente in questa fattura: puo venire da giacenza pregressa o da altro fornitore. Non conteggiato come anomalia.</v>
      </c>
      <c r="V655" s="5" t="s">
        <v>77</v>
      </c>
    </row>
    <row r="656" customFormat="false" ht="23.85" hidden="false" customHeight="false" outlineLevel="0" collapsed="false">
      <c r="A656" s="8" t="s">
        <v>2166</v>
      </c>
      <c r="B656" s="8"/>
      <c r="C656" s="8" t="s">
        <v>2167</v>
      </c>
      <c r="D656" s="5" t="s">
        <v>2155</v>
      </c>
      <c r="E656" s="8" t="s">
        <v>1677</v>
      </c>
      <c r="F656" s="9" t="n">
        <v>0</v>
      </c>
      <c r="G656" s="9" t="n">
        <v>1</v>
      </c>
      <c r="H656" s="9" t="n">
        <f aca="false">F656-G656</f>
        <v>-1</v>
      </c>
      <c r="I656" s="9" t="n">
        <f aca="false">MAX(H656,0)</f>
        <v>0</v>
      </c>
      <c r="J656" s="10" t="n">
        <v>0</v>
      </c>
      <c r="K656" s="10" t="n">
        <v>3.69</v>
      </c>
      <c r="L656" s="11" t="str">
        <f aca="false">IFERROR(J656/F656,"")</f>
        <v/>
      </c>
      <c r="M656" s="11"/>
      <c r="N656" s="11"/>
      <c r="O656" s="11" t="n">
        <f aca="false">IFERROR(K656/G656,"")</f>
        <v>3.69</v>
      </c>
      <c r="P656" s="11" t="n">
        <v>3.69</v>
      </c>
      <c r="Q656" s="11" t="n">
        <v>3.69</v>
      </c>
      <c r="R656" s="12" t="str">
        <f aca="false">IF(F656=0,"NON VALUTABILE",IF(H656=0,"OK","ANOMALIA"))</f>
        <v>NON VALUTABILE</v>
      </c>
      <c r="S656" s="12" t="str">
        <f aca="false">IF(OR(F656=0,G656=0),"NON VALUTABILE",IF(P656&lt;=N656,"ANOMALIA","OK"))</f>
        <v>NON VALUTABILE</v>
      </c>
      <c r="T656" s="12" t="str">
        <f aca="false">IF(F656=0,"NON VALUTABILE",IF(OR(R656="ANOMALIA",S656="ANOMALIA"),"ANOMALIA","OK"))</f>
        <v>NON VALUTABILE</v>
      </c>
      <c r="U656" s="5" t="str">
        <f aca="false">IF(F656=0,"Scaricato ma non presente in questa fattura: puo venire da giacenza pregressa o da altro fornitore. Non conteggiato come anomalia.",IF(G656=0,"Acquistato e mai scaricato nel periodo. ","")&amp;IF(AND(G656&gt;0,H656&lt;&gt;0),"Quantita acquistata diversa da quantita scaricata. ","")&amp;IF(AND(G656&gt;0,P656&lt;=N656),"Almeno una vendita a prezzo pari o inferiore al costo di acquisto (confronta col. N con col. P). ",""))</f>
        <v>Scaricato ma non presente in questa fattura: puo venire da giacenza pregressa o da altro fornitore. Non conteggiato come anomalia.</v>
      </c>
      <c r="V656" s="5"/>
    </row>
    <row r="657" customFormat="false" ht="23.85" hidden="false" customHeight="false" outlineLevel="0" collapsed="false">
      <c r="A657" s="8" t="s">
        <v>2168</v>
      </c>
      <c r="B657" s="8"/>
      <c r="C657" s="8" t="s">
        <v>2169</v>
      </c>
      <c r="D657" s="5" t="s">
        <v>2155</v>
      </c>
      <c r="E657" s="8" t="s">
        <v>1677</v>
      </c>
      <c r="F657" s="9" t="n">
        <v>0</v>
      </c>
      <c r="G657" s="9" t="n">
        <v>1</v>
      </c>
      <c r="H657" s="9" t="n">
        <f aca="false">F657-G657</f>
        <v>-1</v>
      </c>
      <c r="I657" s="9" t="n">
        <f aca="false">MAX(H657,0)</f>
        <v>0</v>
      </c>
      <c r="J657" s="10" t="n">
        <v>0</v>
      </c>
      <c r="K657" s="10" t="n">
        <v>8.2</v>
      </c>
      <c r="L657" s="11" t="str">
        <f aca="false">IFERROR(J657/F657,"")</f>
        <v/>
      </c>
      <c r="M657" s="11"/>
      <c r="N657" s="11"/>
      <c r="O657" s="11" t="n">
        <f aca="false">IFERROR(K657/G657,"")</f>
        <v>8.2</v>
      </c>
      <c r="P657" s="11" t="n">
        <v>8.2</v>
      </c>
      <c r="Q657" s="11" t="n">
        <v>8.2</v>
      </c>
      <c r="R657" s="12" t="str">
        <f aca="false">IF(F657=0,"NON VALUTABILE",IF(H657=0,"OK","ANOMALIA"))</f>
        <v>NON VALUTABILE</v>
      </c>
      <c r="S657" s="12" t="str">
        <f aca="false">IF(OR(F657=0,G657=0),"NON VALUTABILE",IF(P657&lt;=N657,"ANOMALIA","OK"))</f>
        <v>NON VALUTABILE</v>
      </c>
      <c r="T657" s="12" t="str">
        <f aca="false">IF(F657=0,"NON VALUTABILE",IF(OR(R657="ANOMALIA",S657="ANOMALIA"),"ANOMALIA","OK"))</f>
        <v>NON VALUTABILE</v>
      </c>
      <c r="U657" s="5" t="str">
        <f aca="false">IF(F657=0,"Scaricato ma non presente in questa fattura: puo venire da giacenza pregressa o da altro fornitore. Non conteggiato come anomalia.",IF(G657=0,"Acquistato e mai scaricato nel periodo. ","")&amp;IF(AND(G657&gt;0,H657&lt;&gt;0),"Quantita acquistata diversa da quantita scaricata. ","")&amp;IF(AND(G657&gt;0,P657&lt;=N657),"Almeno una vendita a prezzo pari o inferiore al costo di acquisto (confronta col. N con col. P). ",""))</f>
        <v>Scaricato ma non presente in questa fattura: puo venire da giacenza pregressa o da altro fornitore. Non conteggiato come anomalia.</v>
      </c>
      <c r="V657" s="5"/>
    </row>
    <row r="658" customFormat="false" ht="23.85" hidden="false" customHeight="false" outlineLevel="0" collapsed="false">
      <c r="A658" s="8" t="s">
        <v>2170</v>
      </c>
      <c r="B658" s="8"/>
      <c r="C658" s="8" t="s">
        <v>2171</v>
      </c>
      <c r="D658" s="5" t="s">
        <v>2155</v>
      </c>
      <c r="E658" s="8" t="s">
        <v>1677</v>
      </c>
      <c r="F658" s="9" t="n">
        <v>0</v>
      </c>
      <c r="G658" s="9" t="n">
        <v>1</v>
      </c>
      <c r="H658" s="9" t="n">
        <f aca="false">F658-G658</f>
        <v>-1</v>
      </c>
      <c r="I658" s="9" t="n">
        <f aca="false">MAX(H658,0)</f>
        <v>0</v>
      </c>
      <c r="J658" s="10" t="n">
        <v>0</v>
      </c>
      <c r="K658" s="10" t="n">
        <v>8.2</v>
      </c>
      <c r="L658" s="11" t="str">
        <f aca="false">IFERROR(J658/F658,"")</f>
        <v/>
      </c>
      <c r="M658" s="11"/>
      <c r="N658" s="11"/>
      <c r="O658" s="11" t="n">
        <f aca="false">IFERROR(K658/G658,"")</f>
        <v>8.2</v>
      </c>
      <c r="P658" s="11" t="n">
        <v>8.2</v>
      </c>
      <c r="Q658" s="11" t="n">
        <v>8.2</v>
      </c>
      <c r="R658" s="12" t="str">
        <f aca="false">IF(F658=0,"NON VALUTABILE",IF(H658=0,"OK","ANOMALIA"))</f>
        <v>NON VALUTABILE</v>
      </c>
      <c r="S658" s="12" t="str">
        <f aca="false">IF(OR(F658=0,G658=0),"NON VALUTABILE",IF(P658&lt;=N658,"ANOMALIA","OK"))</f>
        <v>NON VALUTABILE</v>
      </c>
      <c r="T658" s="12" t="str">
        <f aca="false">IF(F658=0,"NON VALUTABILE",IF(OR(R658="ANOMALIA",S658="ANOMALIA"),"ANOMALIA","OK"))</f>
        <v>NON VALUTABILE</v>
      </c>
      <c r="U658" s="5" t="str">
        <f aca="false">IF(F658=0,"Scaricato ma non presente in questa fattura: puo venire da giacenza pregressa o da altro fornitore. Non conteggiato come anomalia.",IF(G658=0,"Acquistato e mai scaricato nel periodo. ","")&amp;IF(AND(G658&gt;0,H658&lt;&gt;0),"Quantita acquistata diversa da quantita scaricata. ","")&amp;IF(AND(G658&gt;0,P658&lt;=N658),"Almeno una vendita a prezzo pari o inferiore al costo di acquisto (confronta col. N con col. P). ",""))</f>
        <v>Scaricato ma non presente in questa fattura: puo venire da giacenza pregressa o da altro fornitore. Non conteggiato come anomalia.</v>
      </c>
      <c r="V658" s="5"/>
    </row>
    <row r="659" customFormat="false" ht="23.85" hidden="false" customHeight="false" outlineLevel="0" collapsed="false">
      <c r="A659" s="8" t="s">
        <v>2172</v>
      </c>
      <c r="B659" s="8"/>
      <c r="C659" s="8" t="s">
        <v>2173</v>
      </c>
      <c r="D659" s="5" t="s">
        <v>2155</v>
      </c>
      <c r="E659" s="8" t="s">
        <v>1677</v>
      </c>
      <c r="F659" s="9" t="n">
        <v>0</v>
      </c>
      <c r="G659" s="9" t="n">
        <v>2</v>
      </c>
      <c r="H659" s="9" t="n">
        <f aca="false">F659-G659</f>
        <v>-2</v>
      </c>
      <c r="I659" s="9" t="n">
        <f aca="false">MAX(H659,0)</f>
        <v>0</v>
      </c>
      <c r="J659" s="10" t="n">
        <v>0</v>
      </c>
      <c r="K659" s="10" t="n">
        <v>13.12</v>
      </c>
      <c r="L659" s="11" t="str">
        <f aca="false">IFERROR(J659/F659,"")</f>
        <v/>
      </c>
      <c r="M659" s="11"/>
      <c r="N659" s="11"/>
      <c r="O659" s="11" t="n">
        <f aca="false">IFERROR(K659/G659,"")</f>
        <v>6.56</v>
      </c>
      <c r="P659" s="11" t="n">
        <v>6.56</v>
      </c>
      <c r="Q659" s="11" t="n">
        <v>6.56</v>
      </c>
      <c r="R659" s="12" t="str">
        <f aca="false">IF(F659=0,"NON VALUTABILE",IF(H659=0,"OK","ANOMALIA"))</f>
        <v>NON VALUTABILE</v>
      </c>
      <c r="S659" s="12" t="str">
        <f aca="false">IF(OR(F659=0,G659=0),"NON VALUTABILE",IF(P659&lt;=N659,"ANOMALIA","OK"))</f>
        <v>NON VALUTABILE</v>
      </c>
      <c r="T659" s="12" t="str">
        <f aca="false">IF(F659=0,"NON VALUTABILE",IF(OR(R659="ANOMALIA",S659="ANOMALIA"),"ANOMALIA","OK"))</f>
        <v>NON VALUTABILE</v>
      </c>
      <c r="U659" s="5" t="str">
        <f aca="false">IF(F659=0,"Scaricato ma non presente in questa fattura: puo venire da giacenza pregressa o da altro fornitore. Non conteggiato come anomalia.",IF(G659=0,"Acquistato e mai scaricato nel periodo. ","")&amp;IF(AND(G659&gt;0,H659&lt;&gt;0),"Quantita acquistata diversa da quantita scaricata. ","")&amp;IF(AND(G659&gt;0,P659&lt;=N659),"Almeno una vendita a prezzo pari o inferiore al costo di acquisto (confronta col. N con col. P). ",""))</f>
        <v>Scaricato ma non presente in questa fattura: puo venire da giacenza pregressa o da altro fornitore. Non conteggiato come anomalia.</v>
      </c>
      <c r="V659" s="5"/>
    </row>
    <row r="660" customFormat="false" ht="23.85" hidden="false" customHeight="false" outlineLevel="0" collapsed="false">
      <c r="A660" s="8" t="s">
        <v>2174</v>
      </c>
      <c r="B660" s="8"/>
      <c r="C660" s="8" t="s">
        <v>2175</v>
      </c>
      <c r="D660" s="5" t="s">
        <v>2155</v>
      </c>
      <c r="E660" s="8" t="s">
        <v>1677</v>
      </c>
      <c r="F660" s="9" t="n">
        <v>0</v>
      </c>
      <c r="G660" s="9" t="n">
        <v>2</v>
      </c>
      <c r="H660" s="9" t="n">
        <f aca="false">F660-G660</f>
        <v>-2</v>
      </c>
      <c r="I660" s="9" t="n">
        <f aca="false">MAX(H660,0)</f>
        <v>0</v>
      </c>
      <c r="J660" s="10" t="n">
        <v>0</v>
      </c>
      <c r="K660" s="10" t="n">
        <v>14.76</v>
      </c>
      <c r="L660" s="11" t="str">
        <f aca="false">IFERROR(J660/F660,"")</f>
        <v/>
      </c>
      <c r="M660" s="11"/>
      <c r="N660" s="11"/>
      <c r="O660" s="11" t="n">
        <f aca="false">IFERROR(K660/G660,"")</f>
        <v>7.38</v>
      </c>
      <c r="P660" s="11" t="n">
        <v>6.56</v>
      </c>
      <c r="Q660" s="11" t="n">
        <v>8.2</v>
      </c>
      <c r="R660" s="12" t="str">
        <f aca="false">IF(F660=0,"NON VALUTABILE",IF(H660=0,"OK","ANOMALIA"))</f>
        <v>NON VALUTABILE</v>
      </c>
      <c r="S660" s="12" t="str">
        <f aca="false">IF(OR(F660=0,G660=0),"NON VALUTABILE",IF(P660&lt;=N660,"ANOMALIA","OK"))</f>
        <v>NON VALUTABILE</v>
      </c>
      <c r="T660" s="12" t="str">
        <f aca="false">IF(F660=0,"NON VALUTABILE",IF(OR(R660="ANOMALIA",S660="ANOMALIA"),"ANOMALIA","OK"))</f>
        <v>NON VALUTABILE</v>
      </c>
      <c r="U660" s="5" t="str">
        <f aca="false">IF(F660=0,"Scaricato ma non presente in questa fattura: puo venire da giacenza pregressa o da altro fornitore. Non conteggiato come anomalia.",IF(G660=0,"Acquistato e mai scaricato nel periodo. ","")&amp;IF(AND(G660&gt;0,H660&lt;&gt;0),"Quantita acquistata diversa da quantita scaricata. ","")&amp;IF(AND(G660&gt;0,P660&lt;=N660),"Almeno una vendita a prezzo pari o inferiore al costo di acquisto (confronta col. N con col. P). ",""))</f>
        <v>Scaricato ma non presente in questa fattura: puo venire da giacenza pregressa o da altro fornitore. Non conteggiato come anomalia.</v>
      </c>
      <c r="V660" s="5" t="s">
        <v>77</v>
      </c>
    </row>
    <row r="661" customFormat="false" ht="23.85" hidden="false" customHeight="false" outlineLevel="0" collapsed="false">
      <c r="A661" s="8" t="s">
        <v>2176</v>
      </c>
      <c r="B661" s="8"/>
      <c r="C661" s="8" t="s">
        <v>2177</v>
      </c>
      <c r="D661" s="5" t="s">
        <v>2155</v>
      </c>
      <c r="E661" s="8" t="s">
        <v>1677</v>
      </c>
      <c r="F661" s="9" t="n">
        <v>0</v>
      </c>
      <c r="G661" s="9" t="n">
        <v>1</v>
      </c>
      <c r="H661" s="9" t="n">
        <f aca="false">F661-G661</f>
        <v>-1</v>
      </c>
      <c r="I661" s="9" t="n">
        <f aca="false">MAX(H661,0)</f>
        <v>0</v>
      </c>
      <c r="J661" s="10" t="n">
        <v>0</v>
      </c>
      <c r="K661" s="10" t="n">
        <v>8.2</v>
      </c>
      <c r="L661" s="11" t="str">
        <f aca="false">IFERROR(J661/F661,"")</f>
        <v/>
      </c>
      <c r="M661" s="11"/>
      <c r="N661" s="11"/>
      <c r="O661" s="11" t="n">
        <f aca="false">IFERROR(K661/G661,"")</f>
        <v>8.2</v>
      </c>
      <c r="P661" s="11" t="n">
        <v>8.2</v>
      </c>
      <c r="Q661" s="11" t="n">
        <v>8.2</v>
      </c>
      <c r="R661" s="12" t="str">
        <f aca="false">IF(F661=0,"NON VALUTABILE",IF(H661=0,"OK","ANOMALIA"))</f>
        <v>NON VALUTABILE</v>
      </c>
      <c r="S661" s="12" t="str">
        <f aca="false">IF(OR(F661=0,G661=0),"NON VALUTABILE",IF(P661&lt;=N661,"ANOMALIA","OK"))</f>
        <v>NON VALUTABILE</v>
      </c>
      <c r="T661" s="12" t="str">
        <f aca="false">IF(F661=0,"NON VALUTABILE",IF(OR(R661="ANOMALIA",S661="ANOMALIA"),"ANOMALIA","OK"))</f>
        <v>NON VALUTABILE</v>
      </c>
      <c r="U661" s="5" t="str">
        <f aca="false">IF(F661=0,"Scaricato ma non presente in questa fattura: puo venire da giacenza pregressa o da altro fornitore. Non conteggiato come anomalia.",IF(G661=0,"Acquistato e mai scaricato nel periodo. ","")&amp;IF(AND(G661&gt;0,H661&lt;&gt;0),"Quantita acquistata diversa da quantita scaricata. ","")&amp;IF(AND(G661&gt;0,P661&lt;=N661),"Almeno una vendita a prezzo pari o inferiore al costo di acquisto (confronta col. N con col. P). ",""))</f>
        <v>Scaricato ma non presente in questa fattura: puo venire da giacenza pregressa o da altro fornitore. Non conteggiato come anomalia.</v>
      </c>
      <c r="V661" s="5"/>
    </row>
    <row r="662" customFormat="false" ht="23.85" hidden="false" customHeight="false" outlineLevel="0" collapsed="false">
      <c r="A662" s="8" t="s">
        <v>2178</v>
      </c>
      <c r="B662" s="8"/>
      <c r="C662" s="8" t="s">
        <v>2179</v>
      </c>
      <c r="D662" s="5" t="s">
        <v>2155</v>
      </c>
      <c r="E662" s="8" t="s">
        <v>1677</v>
      </c>
      <c r="F662" s="9" t="n">
        <v>0</v>
      </c>
      <c r="G662" s="9" t="n">
        <v>1</v>
      </c>
      <c r="H662" s="9" t="n">
        <f aca="false">F662-G662</f>
        <v>-1</v>
      </c>
      <c r="I662" s="9" t="n">
        <f aca="false">MAX(H662,0)</f>
        <v>0</v>
      </c>
      <c r="J662" s="10" t="n">
        <v>0</v>
      </c>
      <c r="K662" s="10" t="n">
        <v>7.38</v>
      </c>
      <c r="L662" s="11" t="str">
        <f aca="false">IFERROR(J662/F662,"")</f>
        <v/>
      </c>
      <c r="M662" s="11"/>
      <c r="N662" s="11"/>
      <c r="O662" s="11" t="n">
        <f aca="false">IFERROR(K662/G662,"")</f>
        <v>7.38</v>
      </c>
      <c r="P662" s="11" t="n">
        <v>7.38</v>
      </c>
      <c r="Q662" s="11" t="n">
        <v>7.38</v>
      </c>
      <c r="R662" s="12" t="str">
        <f aca="false">IF(F662=0,"NON VALUTABILE",IF(H662=0,"OK","ANOMALIA"))</f>
        <v>NON VALUTABILE</v>
      </c>
      <c r="S662" s="12" t="str">
        <f aca="false">IF(OR(F662=0,G662=0),"NON VALUTABILE",IF(P662&lt;=N662,"ANOMALIA","OK"))</f>
        <v>NON VALUTABILE</v>
      </c>
      <c r="T662" s="12" t="str">
        <f aca="false">IF(F662=0,"NON VALUTABILE",IF(OR(R662="ANOMALIA",S662="ANOMALIA"),"ANOMALIA","OK"))</f>
        <v>NON VALUTABILE</v>
      </c>
      <c r="U662" s="5" t="str">
        <f aca="false">IF(F662=0,"Scaricato ma non presente in questa fattura: puo venire da giacenza pregressa o da altro fornitore. Non conteggiato come anomalia.",IF(G662=0,"Acquistato e mai scaricato nel periodo. ","")&amp;IF(AND(G662&gt;0,H662&lt;&gt;0),"Quantita acquistata diversa da quantita scaricata. ","")&amp;IF(AND(G662&gt;0,P662&lt;=N662),"Almeno una vendita a prezzo pari o inferiore al costo di acquisto (confronta col. N con col. P). ",""))</f>
        <v>Scaricato ma non presente in questa fattura: puo venire da giacenza pregressa o da altro fornitore. Non conteggiato come anomalia.</v>
      </c>
      <c r="V662" s="5"/>
    </row>
    <row r="663" customFormat="false" ht="23.85" hidden="false" customHeight="false" outlineLevel="0" collapsed="false">
      <c r="A663" s="8" t="s">
        <v>2180</v>
      </c>
      <c r="B663" s="8"/>
      <c r="C663" s="8" t="s">
        <v>2181</v>
      </c>
      <c r="D663" s="5" t="s">
        <v>2155</v>
      </c>
      <c r="E663" s="8" t="s">
        <v>1677</v>
      </c>
      <c r="F663" s="9" t="n">
        <v>0</v>
      </c>
      <c r="G663" s="9" t="n">
        <v>1</v>
      </c>
      <c r="H663" s="9" t="n">
        <f aca="false">F663-G663</f>
        <v>-1</v>
      </c>
      <c r="I663" s="9" t="n">
        <f aca="false">MAX(H663,0)</f>
        <v>0</v>
      </c>
      <c r="J663" s="10" t="n">
        <v>0</v>
      </c>
      <c r="K663" s="10" t="n">
        <v>8.2</v>
      </c>
      <c r="L663" s="11" t="str">
        <f aca="false">IFERROR(J663/F663,"")</f>
        <v/>
      </c>
      <c r="M663" s="11"/>
      <c r="N663" s="11"/>
      <c r="O663" s="11" t="n">
        <f aca="false">IFERROR(K663/G663,"")</f>
        <v>8.2</v>
      </c>
      <c r="P663" s="11" t="n">
        <v>8.2</v>
      </c>
      <c r="Q663" s="11" t="n">
        <v>8.2</v>
      </c>
      <c r="R663" s="12" t="str">
        <f aca="false">IF(F663=0,"NON VALUTABILE",IF(H663=0,"OK","ANOMALIA"))</f>
        <v>NON VALUTABILE</v>
      </c>
      <c r="S663" s="12" t="str">
        <f aca="false">IF(OR(F663=0,G663=0),"NON VALUTABILE",IF(P663&lt;=N663,"ANOMALIA","OK"))</f>
        <v>NON VALUTABILE</v>
      </c>
      <c r="T663" s="12" t="str">
        <f aca="false">IF(F663=0,"NON VALUTABILE",IF(OR(R663="ANOMALIA",S663="ANOMALIA"),"ANOMALIA","OK"))</f>
        <v>NON VALUTABILE</v>
      </c>
      <c r="U663" s="5" t="str">
        <f aca="false">IF(F663=0,"Scaricato ma non presente in questa fattura: puo venire da giacenza pregressa o da altro fornitore. Non conteggiato come anomalia.",IF(G663=0,"Acquistato e mai scaricato nel periodo. ","")&amp;IF(AND(G663&gt;0,H663&lt;&gt;0),"Quantita acquistata diversa da quantita scaricata. ","")&amp;IF(AND(G663&gt;0,P663&lt;=N663),"Almeno una vendita a prezzo pari o inferiore al costo di acquisto (confronta col. N con col. P). ",""))</f>
        <v>Scaricato ma non presente in questa fattura: puo venire da giacenza pregressa o da altro fornitore. Non conteggiato come anomalia.</v>
      </c>
      <c r="V663" s="5"/>
    </row>
    <row r="664" customFormat="false" ht="23.85" hidden="false" customHeight="false" outlineLevel="0" collapsed="false">
      <c r="A664" s="8" t="s">
        <v>2182</v>
      </c>
      <c r="B664" s="8"/>
      <c r="C664" s="8" t="s">
        <v>2183</v>
      </c>
      <c r="D664" s="5" t="s">
        <v>2184</v>
      </c>
      <c r="E664" s="8" t="s">
        <v>1677</v>
      </c>
      <c r="F664" s="9" t="n">
        <v>0</v>
      </c>
      <c r="G664" s="9" t="n">
        <v>1</v>
      </c>
      <c r="H664" s="9" t="n">
        <f aca="false">F664-G664</f>
        <v>-1</v>
      </c>
      <c r="I664" s="9" t="n">
        <f aca="false">MAX(H664,0)</f>
        <v>0</v>
      </c>
      <c r="J664" s="10" t="n">
        <v>0</v>
      </c>
      <c r="K664" s="10" t="n">
        <v>53.55</v>
      </c>
      <c r="L664" s="11" t="str">
        <f aca="false">IFERROR(J664/F664,"")</f>
        <v/>
      </c>
      <c r="M664" s="11"/>
      <c r="N664" s="11"/>
      <c r="O664" s="11" t="n">
        <f aca="false">IFERROR(K664/G664,"")</f>
        <v>53.55</v>
      </c>
      <c r="P664" s="11" t="n">
        <v>53.55</v>
      </c>
      <c r="Q664" s="11" t="n">
        <v>53.55</v>
      </c>
      <c r="R664" s="12" t="str">
        <f aca="false">IF(F664=0,"NON VALUTABILE",IF(H664=0,"OK","ANOMALIA"))</f>
        <v>NON VALUTABILE</v>
      </c>
      <c r="S664" s="12" t="str">
        <f aca="false">IF(OR(F664=0,G664=0),"NON VALUTABILE",IF(P664&lt;=N664,"ANOMALIA","OK"))</f>
        <v>NON VALUTABILE</v>
      </c>
      <c r="T664" s="12" t="str">
        <f aca="false">IF(F664=0,"NON VALUTABILE",IF(OR(R664="ANOMALIA",S664="ANOMALIA"),"ANOMALIA","OK"))</f>
        <v>NON VALUTABILE</v>
      </c>
      <c r="U664" s="5" t="str">
        <f aca="false">IF(F664=0,"Scaricato ma non presente in questa fattura: puo venire da giacenza pregressa o da altro fornitore. Non conteggiato come anomalia.",IF(G664=0,"Acquistato e mai scaricato nel periodo. ","")&amp;IF(AND(G664&gt;0,H664&lt;&gt;0),"Quantita acquistata diversa da quantita scaricata. ","")&amp;IF(AND(G664&gt;0,P664&lt;=N664),"Almeno una vendita a prezzo pari o inferiore al costo di acquisto (confronta col. N con col. P). ",""))</f>
        <v>Scaricato ma non presente in questa fattura: puo venire da giacenza pregressa o da altro fornitore. Non conteggiato come anomalia.</v>
      </c>
      <c r="V664" s="5"/>
    </row>
    <row r="665" customFormat="false" ht="23.85" hidden="false" customHeight="false" outlineLevel="0" collapsed="false">
      <c r="A665" s="8" t="s">
        <v>2185</v>
      </c>
      <c r="B665" s="8"/>
      <c r="C665" s="8" t="s">
        <v>2186</v>
      </c>
      <c r="D665" s="5" t="s">
        <v>2184</v>
      </c>
      <c r="E665" s="8" t="s">
        <v>1677</v>
      </c>
      <c r="F665" s="9" t="n">
        <v>0</v>
      </c>
      <c r="G665" s="9" t="n">
        <v>1</v>
      </c>
      <c r="H665" s="9" t="n">
        <f aca="false">F665-G665</f>
        <v>-1</v>
      </c>
      <c r="I665" s="9" t="n">
        <f aca="false">MAX(H665,0)</f>
        <v>0</v>
      </c>
      <c r="J665" s="10" t="n">
        <v>0</v>
      </c>
      <c r="K665" s="10" t="n">
        <v>29.25</v>
      </c>
      <c r="L665" s="11" t="str">
        <f aca="false">IFERROR(J665/F665,"")</f>
        <v/>
      </c>
      <c r="M665" s="11"/>
      <c r="N665" s="11"/>
      <c r="O665" s="11" t="n">
        <f aca="false">IFERROR(K665/G665,"")</f>
        <v>29.25</v>
      </c>
      <c r="P665" s="11" t="n">
        <v>29.25</v>
      </c>
      <c r="Q665" s="11" t="n">
        <v>29.25</v>
      </c>
      <c r="R665" s="12" t="str">
        <f aca="false">IF(F665=0,"NON VALUTABILE",IF(H665=0,"OK","ANOMALIA"))</f>
        <v>NON VALUTABILE</v>
      </c>
      <c r="S665" s="12" t="str">
        <f aca="false">IF(OR(F665=0,G665=0),"NON VALUTABILE",IF(P665&lt;=N665,"ANOMALIA","OK"))</f>
        <v>NON VALUTABILE</v>
      </c>
      <c r="T665" s="12" t="str">
        <f aca="false">IF(F665=0,"NON VALUTABILE",IF(OR(R665="ANOMALIA",S665="ANOMALIA"),"ANOMALIA","OK"))</f>
        <v>NON VALUTABILE</v>
      </c>
      <c r="U665" s="5" t="str">
        <f aca="false">IF(F665=0,"Scaricato ma non presente in questa fattura: puo venire da giacenza pregressa o da altro fornitore. Non conteggiato come anomalia.",IF(G665=0,"Acquistato e mai scaricato nel periodo. ","")&amp;IF(AND(G665&gt;0,H665&lt;&gt;0),"Quantita acquistata diversa da quantita scaricata. ","")&amp;IF(AND(G665&gt;0,P665&lt;=N665),"Almeno una vendita a prezzo pari o inferiore al costo di acquisto (confronta col. N con col. P). ",""))</f>
        <v>Scaricato ma non presente in questa fattura: puo venire da giacenza pregressa o da altro fornitore. Non conteggiato come anomalia.</v>
      </c>
      <c r="V665" s="5"/>
    </row>
    <row r="666" customFormat="false" ht="23.85" hidden="false" customHeight="false" outlineLevel="0" collapsed="false">
      <c r="A666" s="8" t="s">
        <v>2187</v>
      </c>
      <c r="B666" s="8"/>
      <c r="C666" s="8" t="s">
        <v>2188</v>
      </c>
      <c r="D666" s="5" t="s">
        <v>2184</v>
      </c>
      <c r="E666" s="8" t="s">
        <v>1677</v>
      </c>
      <c r="F666" s="9" t="n">
        <v>0</v>
      </c>
      <c r="G666" s="9" t="n">
        <v>1</v>
      </c>
      <c r="H666" s="9" t="n">
        <f aca="false">F666-G666</f>
        <v>-1</v>
      </c>
      <c r="I666" s="9" t="n">
        <f aca="false">MAX(H666,0)</f>
        <v>0</v>
      </c>
      <c r="J666" s="10" t="n">
        <v>0</v>
      </c>
      <c r="K666" s="10" t="n">
        <v>65.57</v>
      </c>
      <c r="L666" s="11" t="str">
        <f aca="false">IFERROR(J666/F666,"")</f>
        <v/>
      </c>
      <c r="M666" s="11"/>
      <c r="N666" s="11"/>
      <c r="O666" s="11" t="n">
        <f aca="false">IFERROR(K666/G666,"")</f>
        <v>65.57</v>
      </c>
      <c r="P666" s="11" t="n">
        <v>65.57</v>
      </c>
      <c r="Q666" s="11" t="n">
        <v>65.57</v>
      </c>
      <c r="R666" s="12" t="str">
        <f aca="false">IF(F666=0,"NON VALUTABILE",IF(H666=0,"OK","ANOMALIA"))</f>
        <v>NON VALUTABILE</v>
      </c>
      <c r="S666" s="12" t="str">
        <f aca="false">IF(OR(F666=0,G666=0),"NON VALUTABILE",IF(P666&lt;=N666,"ANOMALIA","OK"))</f>
        <v>NON VALUTABILE</v>
      </c>
      <c r="T666" s="12" t="str">
        <f aca="false">IF(F666=0,"NON VALUTABILE",IF(OR(R666="ANOMALIA",S666="ANOMALIA"),"ANOMALIA","OK"))</f>
        <v>NON VALUTABILE</v>
      </c>
      <c r="U666" s="5" t="str">
        <f aca="false">IF(F666=0,"Scaricato ma non presente in questa fattura: puo venire da giacenza pregressa o da altro fornitore. Non conteggiato come anomalia.",IF(G666=0,"Acquistato e mai scaricato nel periodo. ","")&amp;IF(AND(G666&gt;0,H666&lt;&gt;0),"Quantita acquistata diversa da quantita scaricata. ","")&amp;IF(AND(G666&gt;0,P666&lt;=N666),"Almeno una vendita a prezzo pari o inferiore al costo di acquisto (confronta col. N con col. P). ",""))</f>
        <v>Scaricato ma non presente in questa fattura: puo venire da giacenza pregressa o da altro fornitore. Non conteggiato come anomalia.</v>
      </c>
      <c r="V666" s="5"/>
    </row>
    <row r="667" customFormat="false" ht="23.85" hidden="false" customHeight="false" outlineLevel="0" collapsed="false">
      <c r="A667" s="8" t="s">
        <v>2189</v>
      </c>
      <c r="B667" s="8"/>
      <c r="C667" s="8" t="s">
        <v>2190</v>
      </c>
      <c r="D667" s="5" t="s">
        <v>2191</v>
      </c>
      <c r="E667" s="8" t="s">
        <v>1677</v>
      </c>
      <c r="F667" s="9" t="n">
        <v>0</v>
      </c>
      <c r="G667" s="9" t="n">
        <v>1</v>
      </c>
      <c r="H667" s="9" t="n">
        <f aca="false">F667-G667</f>
        <v>-1</v>
      </c>
      <c r="I667" s="9" t="n">
        <f aca="false">MAX(H667,0)</f>
        <v>0</v>
      </c>
      <c r="J667" s="10" t="n">
        <v>0</v>
      </c>
      <c r="K667" s="10" t="n">
        <v>24.59</v>
      </c>
      <c r="L667" s="11" t="str">
        <f aca="false">IFERROR(J667/F667,"")</f>
        <v/>
      </c>
      <c r="M667" s="11"/>
      <c r="N667" s="11"/>
      <c r="O667" s="11" t="n">
        <f aca="false">IFERROR(K667/G667,"")</f>
        <v>24.59</v>
      </c>
      <c r="P667" s="11" t="n">
        <v>24.59</v>
      </c>
      <c r="Q667" s="11" t="n">
        <v>24.59</v>
      </c>
      <c r="R667" s="12" t="str">
        <f aca="false">IF(F667=0,"NON VALUTABILE",IF(H667=0,"OK","ANOMALIA"))</f>
        <v>NON VALUTABILE</v>
      </c>
      <c r="S667" s="12" t="str">
        <f aca="false">IF(OR(F667=0,G667=0),"NON VALUTABILE",IF(P667&lt;=N667,"ANOMALIA","OK"))</f>
        <v>NON VALUTABILE</v>
      </c>
      <c r="T667" s="12" t="str">
        <f aca="false">IF(F667=0,"NON VALUTABILE",IF(OR(R667="ANOMALIA",S667="ANOMALIA"),"ANOMALIA","OK"))</f>
        <v>NON VALUTABILE</v>
      </c>
      <c r="U667" s="5" t="str">
        <f aca="false">IF(F667=0,"Scaricato ma non presente in questa fattura: puo venire da giacenza pregressa o da altro fornitore. Non conteggiato come anomalia.",IF(G667=0,"Acquistato e mai scaricato nel periodo. ","")&amp;IF(AND(G667&gt;0,H667&lt;&gt;0),"Quantita acquistata diversa da quantita scaricata. ","")&amp;IF(AND(G667&gt;0,P667&lt;=N667),"Almeno una vendita a prezzo pari o inferiore al costo di acquisto (confronta col. N con col. P). ",""))</f>
        <v>Scaricato ma non presente in questa fattura: puo venire da giacenza pregressa o da altro fornitore. Non conteggiato come anomalia.</v>
      </c>
      <c r="V667" s="5"/>
    </row>
    <row r="668" customFormat="false" ht="23.85" hidden="false" customHeight="false" outlineLevel="0" collapsed="false">
      <c r="A668" s="8" t="s">
        <v>2192</v>
      </c>
      <c r="B668" s="8"/>
      <c r="C668" s="8" t="s">
        <v>2193</v>
      </c>
      <c r="D668" s="5" t="s">
        <v>2194</v>
      </c>
      <c r="E668" s="8" t="s">
        <v>1677</v>
      </c>
      <c r="F668" s="9" t="n">
        <v>0</v>
      </c>
      <c r="G668" s="9" t="n">
        <v>2</v>
      </c>
      <c r="H668" s="9" t="n">
        <f aca="false">F668-G668</f>
        <v>-2</v>
      </c>
      <c r="I668" s="9" t="n">
        <f aca="false">MAX(H668,0)</f>
        <v>0</v>
      </c>
      <c r="J668" s="10" t="n">
        <v>0</v>
      </c>
      <c r="K668" s="10" t="n">
        <v>104</v>
      </c>
      <c r="L668" s="11" t="str">
        <f aca="false">IFERROR(J668/F668,"")</f>
        <v/>
      </c>
      <c r="M668" s="11"/>
      <c r="N668" s="11"/>
      <c r="O668" s="11" t="n">
        <f aca="false">IFERROR(K668/G668,"")</f>
        <v>52</v>
      </c>
      <c r="P668" s="11" t="n">
        <v>52</v>
      </c>
      <c r="Q668" s="11" t="n">
        <v>52</v>
      </c>
      <c r="R668" s="12" t="str">
        <f aca="false">IF(F668=0,"NON VALUTABILE",IF(H668=0,"OK","ANOMALIA"))</f>
        <v>NON VALUTABILE</v>
      </c>
      <c r="S668" s="12" t="str">
        <f aca="false">IF(OR(F668=0,G668=0),"NON VALUTABILE",IF(P668&lt;=N668,"ANOMALIA","OK"))</f>
        <v>NON VALUTABILE</v>
      </c>
      <c r="T668" s="12" t="str">
        <f aca="false">IF(F668=0,"NON VALUTABILE",IF(OR(R668="ANOMALIA",S668="ANOMALIA"),"ANOMALIA","OK"))</f>
        <v>NON VALUTABILE</v>
      </c>
      <c r="U668" s="5" t="str">
        <f aca="false">IF(F668=0,"Scaricato ma non presente in questa fattura: puo venire da giacenza pregressa o da altro fornitore. Non conteggiato come anomalia.",IF(G668=0,"Acquistato e mai scaricato nel periodo. ","")&amp;IF(AND(G668&gt;0,H668&lt;&gt;0),"Quantita acquistata diversa da quantita scaricata. ","")&amp;IF(AND(G668&gt;0,P668&lt;=N668),"Almeno una vendita a prezzo pari o inferiore al costo di acquisto (confronta col. N con col. P). ",""))</f>
        <v>Scaricato ma non presente in questa fattura: puo venire da giacenza pregressa o da altro fornitore. Non conteggiato come anomalia.</v>
      </c>
      <c r="V668" s="5"/>
    </row>
    <row r="669" customFormat="false" ht="23.85" hidden="false" customHeight="false" outlineLevel="0" collapsed="false">
      <c r="A669" s="8" t="s">
        <v>2195</v>
      </c>
      <c r="B669" s="8"/>
      <c r="C669" s="8" t="s">
        <v>2196</v>
      </c>
      <c r="D669" s="5" t="s">
        <v>2197</v>
      </c>
      <c r="E669" s="8" t="s">
        <v>1677</v>
      </c>
      <c r="F669" s="9" t="n">
        <v>0</v>
      </c>
      <c r="G669" s="9" t="n">
        <v>2</v>
      </c>
      <c r="H669" s="9" t="n">
        <f aca="false">F669-G669</f>
        <v>-2</v>
      </c>
      <c r="I669" s="9" t="n">
        <f aca="false">MAX(H669,0)</f>
        <v>0</v>
      </c>
      <c r="J669" s="10" t="n">
        <v>0</v>
      </c>
      <c r="K669" s="10" t="n">
        <v>98.36</v>
      </c>
      <c r="L669" s="11" t="str">
        <f aca="false">IFERROR(J669/F669,"")</f>
        <v/>
      </c>
      <c r="M669" s="11"/>
      <c r="N669" s="11"/>
      <c r="O669" s="11" t="n">
        <f aca="false">IFERROR(K669/G669,"")</f>
        <v>49.18</v>
      </c>
      <c r="P669" s="11" t="n">
        <v>49.18</v>
      </c>
      <c r="Q669" s="11" t="n">
        <v>49.18</v>
      </c>
      <c r="R669" s="12" t="str">
        <f aca="false">IF(F669=0,"NON VALUTABILE",IF(H669=0,"OK","ANOMALIA"))</f>
        <v>NON VALUTABILE</v>
      </c>
      <c r="S669" s="12" t="str">
        <f aca="false">IF(OR(F669=0,G669=0),"NON VALUTABILE",IF(P669&lt;=N669,"ANOMALIA","OK"))</f>
        <v>NON VALUTABILE</v>
      </c>
      <c r="T669" s="12" t="str">
        <f aca="false">IF(F669=0,"NON VALUTABILE",IF(OR(R669="ANOMALIA",S669="ANOMALIA"),"ANOMALIA","OK"))</f>
        <v>NON VALUTABILE</v>
      </c>
      <c r="U669" s="5" t="str">
        <f aca="false">IF(F669=0,"Scaricato ma non presente in questa fattura: puo venire da giacenza pregressa o da altro fornitore. Non conteggiato come anomalia.",IF(G669=0,"Acquistato e mai scaricato nel periodo. ","")&amp;IF(AND(G669&gt;0,H669&lt;&gt;0),"Quantita acquistata diversa da quantita scaricata. ","")&amp;IF(AND(G669&gt;0,P669&lt;=N669),"Almeno una vendita a prezzo pari o inferiore al costo di acquisto (confronta col. N con col. P). ",""))</f>
        <v>Scaricato ma non presente in questa fattura: puo venire da giacenza pregressa o da altro fornitore. Non conteggiato come anomalia.</v>
      </c>
      <c r="V669" s="5"/>
    </row>
    <row r="670" customFormat="false" ht="23.85" hidden="false" customHeight="false" outlineLevel="0" collapsed="false">
      <c r="A670" s="8" t="s">
        <v>2198</v>
      </c>
      <c r="B670" s="8"/>
      <c r="C670" s="8" t="s">
        <v>2199</v>
      </c>
      <c r="D670" s="5" t="s">
        <v>2200</v>
      </c>
      <c r="E670" s="8" t="s">
        <v>1677</v>
      </c>
      <c r="F670" s="9" t="n">
        <v>0</v>
      </c>
      <c r="G670" s="9" t="n">
        <v>1</v>
      </c>
      <c r="H670" s="9" t="n">
        <f aca="false">F670-G670</f>
        <v>-1</v>
      </c>
      <c r="I670" s="9" t="n">
        <f aca="false">MAX(H670,0)</f>
        <v>0</v>
      </c>
      <c r="J670" s="10" t="n">
        <v>0</v>
      </c>
      <c r="K670" s="10" t="n">
        <v>42.62</v>
      </c>
      <c r="L670" s="11" t="str">
        <f aca="false">IFERROR(J670/F670,"")</f>
        <v/>
      </c>
      <c r="M670" s="11"/>
      <c r="N670" s="11"/>
      <c r="O670" s="11" t="n">
        <f aca="false">IFERROR(K670/G670,"")</f>
        <v>42.62</v>
      </c>
      <c r="P670" s="11" t="n">
        <v>42.62</v>
      </c>
      <c r="Q670" s="11" t="n">
        <v>42.62</v>
      </c>
      <c r="R670" s="12" t="str">
        <f aca="false">IF(F670=0,"NON VALUTABILE",IF(H670=0,"OK","ANOMALIA"))</f>
        <v>NON VALUTABILE</v>
      </c>
      <c r="S670" s="12" t="str">
        <f aca="false">IF(OR(F670=0,G670=0),"NON VALUTABILE",IF(P670&lt;=N670,"ANOMALIA","OK"))</f>
        <v>NON VALUTABILE</v>
      </c>
      <c r="T670" s="12" t="str">
        <f aca="false">IF(F670=0,"NON VALUTABILE",IF(OR(R670="ANOMALIA",S670="ANOMALIA"),"ANOMALIA","OK"))</f>
        <v>NON VALUTABILE</v>
      </c>
      <c r="U670" s="5" t="str">
        <f aca="false">IF(F670=0,"Scaricato ma non presente in questa fattura: puo venire da giacenza pregressa o da altro fornitore. Non conteggiato come anomalia.",IF(G670=0,"Acquistato e mai scaricato nel periodo. ","")&amp;IF(AND(G670&gt;0,H670&lt;&gt;0),"Quantita acquistata diversa da quantita scaricata. ","")&amp;IF(AND(G670&gt;0,P670&lt;=N670),"Almeno una vendita a prezzo pari o inferiore al costo di acquisto (confronta col. N con col. P). ",""))</f>
        <v>Scaricato ma non presente in questa fattura: puo venire da giacenza pregressa o da altro fornitore. Non conteggiato come anomalia.</v>
      </c>
      <c r="V670" s="5"/>
    </row>
    <row r="671" customFormat="false" ht="23.85" hidden="false" customHeight="false" outlineLevel="0" collapsed="false">
      <c r="A671" s="8" t="s">
        <v>2201</v>
      </c>
      <c r="B671" s="8"/>
      <c r="C671" s="8" t="s">
        <v>2202</v>
      </c>
      <c r="D671" s="5" t="s">
        <v>2203</v>
      </c>
      <c r="E671" s="8" t="s">
        <v>1677</v>
      </c>
      <c r="F671" s="9" t="n">
        <v>0</v>
      </c>
      <c r="G671" s="9" t="n">
        <v>1</v>
      </c>
      <c r="H671" s="9" t="n">
        <f aca="false">F671-G671</f>
        <v>-1</v>
      </c>
      <c r="I671" s="9" t="n">
        <f aca="false">MAX(H671,0)</f>
        <v>0</v>
      </c>
      <c r="J671" s="10" t="n">
        <v>0</v>
      </c>
      <c r="K671" s="10" t="n">
        <v>15.3</v>
      </c>
      <c r="L671" s="11" t="str">
        <f aca="false">IFERROR(J671/F671,"")</f>
        <v/>
      </c>
      <c r="M671" s="11"/>
      <c r="N671" s="11"/>
      <c r="O671" s="11" t="n">
        <f aca="false">IFERROR(K671/G671,"")</f>
        <v>15.3</v>
      </c>
      <c r="P671" s="11" t="n">
        <v>15.3</v>
      </c>
      <c r="Q671" s="11" t="n">
        <v>15.3</v>
      </c>
      <c r="R671" s="12" t="str">
        <f aca="false">IF(F671=0,"NON VALUTABILE",IF(H671=0,"OK","ANOMALIA"))</f>
        <v>NON VALUTABILE</v>
      </c>
      <c r="S671" s="12" t="str">
        <f aca="false">IF(OR(F671=0,G671=0),"NON VALUTABILE",IF(P671&lt;=N671,"ANOMALIA","OK"))</f>
        <v>NON VALUTABILE</v>
      </c>
      <c r="T671" s="12" t="str">
        <f aca="false">IF(F671=0,"NON VALUTABILE",IF(OR(R671="ANOMALIA",S671="ANOMALIA"),"ANOMALIA","OK"))</f>
        <v>NON VALUTABILE</v>
      </c>
      <c r="U671" s="5" t="str">
        <f aca="false">IF(F671=0,"Scaricato ma non presente in questa fattura: puo venire da giacenza pregressa o da altro fornitore. Non conteggiato come anomalia.",IF(G671=0,"Acquistato e mai scaricato nel periodo. ","")&amp;IF(AND(G671&gt;0,H671&lt;&gt;0),"Quantita acquistata diversa da quantita scaricata. ","")&amp;IF(AND(G671&gt;0,P671&lt;=N671),"Almeno una vendita a prezzo pari o inferiore al costo di acquisto (confronta col. N con col. P). ",""))</f>
        <v>Scaricato ma non presente in questa fattura: puo venire da giacenza pregressa o da altro fornitore. Non conteggiato come anomalia.</v>
      </c>
      <c r="V671" s="5"/>
    </row>
    <row r="672" customFormat="false" ht="23.85" hidden="false" customHeight="false" outlineLevel="0" collapsed="false">
      <c r="A672" s="8" t="s">
        <v>2204</v>
      </c>
      <c r="B672" s="8"/>
      <c r="C672" s="8" t="s">
        <v>2205</v>
      </c>
      <c r="D672" s="5" t="s">
        <v>2206</v>
      </c>
      <c r="E672" s="8" t="s">
        <v>1677</v>
      </c>
      <c r="F672" s="9" t="n">
        <v>0</v>
      </c>
      <c r="G672" s="9" t="n">
        <v>1</v>
      </c>
      <c r="H672" s="9" t="n">
        <f aca="false">F672-G672</f>
        <v>-1</v>
      </c>
      <c r="I672" s="9" t="n">
        <f aca="false">MAX(H672,0)</f>
        <v>0</v>
      </c>
      <c r="J672" s="10" t="n">
        <v>0</v>
      </c>
      <c r="K672" s="10" t="n">
        <v>40.99</v>
      </c>
      <c r="L672" s="11" t="str">
        <f aca="false">IFERROR(J672/F672,"")</f>
        <v/>
      </c>
      <c r="M672" s="11"/>
      <c r="N672" s="11"/>
      <c r="O672" s="11" t="n">
        <f aca="false">IFERROR(K672/G672,"")</f>
        <v>40.99</v>
      </c>
      <c r="P672" s="11" t="n">
        <v>40.99</v>
      </c>
      <c r="Q672" s="11" t="n">
        <v>40.99</v>
      </c>
      <c r="R672" s="12" t="str">
        <f aca="false">IF(F672=0,"NON VALUTABILE",IF(H672=0,"OK","ANOMALIA"))</f>
        <v>NON VALUTABILE</v>
      </c>
      <c r="S672" s="12" t="str">
        <f aca="false">IF(OR(F672=0,G672=0),"NON VALUTABILE",IF(P672&lt;=N672,"ANOMALIA","OK"))</f>
        <v>NON VALUTABILE</v>
      </c>
      <c r="T672" s="12" t="str">
        <f aca="false">IF(F672=0,"NON VALUTABILE",IF(OR(R672="ANOMALIA",S672="ANOMALIA"),"ANOMALIA","OK"))</f>
        <v>NON VALUTABILE</v>
      </c>
      <c r="U672" s="5" t="str">
        <f aca="false">IF(F672=0,"Scaricato ma non presente in questa fattura: puo venire da giacenza pregressa o da altro fornitore. Non conteggiato come anomalia.",IF(G672=0,"Acquistato e mai scaricato nel periodo. ","")&amp;IF(AND(G672&gt;0,H672&lt;&gt;0),"Quantita acquistata diversa da quantita scaricata. ","")&amp;IF(AND(G672&gt;0,P672&lt;=N672),"Almeno una vendita a prezzo pari o inferiore al costo di acquisto (confronta col. N con col. P). ",""))</f>
        <v>Scaricato ma non presente in questa fattura: puo venire da giacenza pregressa o da altro fornitore. Non conteggiato come anomalia.</v>
      </c>
      <c r="V672" s="5"/>
    </row>
    <row r="673" customFormat="false" ht="23.85" hidden="false" customHeight="false" outlineLevel="0" collapsed="false">
      <c r="A673" s="8" t="s">
        <v>2207</v>
      </c>
      <c r="B673" s="8"/>
      <c r="C673" s="8" t="s">
        <v>2208</v>
      </c>
      <c r="D673" s="5" t="s">
        <v>2209</v>
      </c>
      <c r="E673" s="8" t="s">
        <v>1677</v>
      </c>
      <c r="F673" s="9" t="n">
        <v>0</v>
      </c>
      <c r="G673" s="9" t="n">
        <v>1</v>
      </c>
      <c r="H673" s="9" t="n">
        <f aca="false">F673-G673</f>
        <v>-1</v>
      </c>
      <c r="I673" s="9" t="n">
        <f aca="false">MAX(H673,0)</f>
        <v>0</v>
      </c>
      <c r="J673" s="10" t="n">
        <v>0</v>
      </c>
      <c r="K673" s="10" t="n">
        <v>98.36</v>
      </c>
      <c r="L673" s="11" t="str">
        <f aca="false">IFERROR(J673/F673,"")</f>
        <v/>
      </c>
      <c r="M673" s="11"/>
      <c r="N673" s="11"/>
      <c r="O673" s="11" t="n">
        <f aca="false">IFERROR(K673/G673,"")</f>
        <v>98.36</v>
      </c>
      <c r="P673" s="11" t="n">
        <v>98.36</v>
      </c>
      <c r="Q673" s="11" t="n">
        <v>98.36</v>
      </c>
      <c r="R673" s="12" t="str">
        <f aca="false">IF(F673=0,"NON VALUTABILE",IF(H673=0,"OK","ANOMALIA"))</f>
        <v>NON VALUTABILE</v>
      </c>
      <c r="S673" s="12" t="str">
        <f aca="false">IF(OR(F673=0,G673=0),"NON VALUTABILE",IF(P673&lt;=N673,"ANOMALIA","OK"))</f>
        <v>NON VALUTABILE</v>
      </c>
      <c r="T673" s="12" t="str">
        <f aca="false">IF(F673=0,"NON VALUTABILE",IF(OR(R673="ANOMALIA",S673="ANOMALIA"),"ANOMALIA","OK"))</f>
        <v>NON VALUTABILE</v>
      </c>
      <c r="U673" s="5" t="str">
        <f aca="false">IF(F673=0,"Scaricato ma non presente in questa fattura: puo venire da giacenza pregressa o da altro fornitore. Non conteggiato come anomalia.",IF(G673=0,"Acquistato e mai scaricato nel periodo. ","")&amp;IF(AND(G673&gt;0,H673&lt;&gt;0),"Quantita acquistata diversa da quantita scaricata. ","")&amp;IF(AND(G673&gt;0,P673&lt;=N673),"Almeno una vendita a prezzo pari o inferiore al costo di acquisto (confronta col. N con col. P). ",""))</f>
        <v>Scaricato ma non presente in questa fattura: puo venire da giacenza pregressa o da altro fornitore. Non conteggiato come anomalia.</v>
      </c>
      <c r="V673" s="5"/>
    </row>
    <row r="674" customFormat="false" ht="23.85" hidden="false" customHeight="false" outlineLevel="0" collapsed="false">
      <c r="A674" s="8" t="s">
        <v>2210</v>
      </c>
      <c r="B674" s="8"/>
      <c r="C674" s="8" t="s">
        <v>2211</v>
      </c>
      <c r="D674" s="5" t="s">
        <v>2212</v>
      </c>
      <c r="E674" s="8" t="s">
        <v>1677</v>
      </c>
      <c r="F674" s="9" t="n">
        <v>0</v>
      </c>
      <c r="G674" s="9" t="n">
        <v>1</v>
      </c>
      <c r="H674" s="9" t="n">
        <f aca="false">F674-G674</f>
        <v>-1</v>
      </c>
      <c r="I674" s="9" t="n">
        <f aca="false">MAX(H674,0)</f>
        <v>0</v>
      </c>
      <c r="J674" s="10" t="n">
        <v>0</v>
      </c>
      <c r="K674" s="10" t="n">
        <v>69.85</v>
      </c>
      <c r="L674" s="11" t="str">
        <f aca="false">IFERROR(J674/F674,"")</f>
        <v/>
      </c>
      <c r="M674" s="11"/>
      <c r="N674" s="11"/>
      <c r="O674" s="11" t="n">
        <f aca="false">IFERROR(K674/G674,"")</f>
        <v>69.85</v>
      </c>
      <c r="P674" s="11" t="n">
        <v>69.85</v>
      </c>
      <c r="Q674" s="11" t="n">
        <v>69.85</v>
      </c>
      <c r="R674" s="12" t="str">
        <f aca="false">IF(F674=0,"NON VALUTABILE",IF(H674=0,"OK","ANOMALIA"))</f>
        <v>NON VALUTABILE</v>
      </c>
      <c r="S674" s="12" t="str">
        <f aca="false">IF(OR(F674=0,G674=0),"NON VALUTABILE",IF(P674&lt;=N674,"ANOMALIA","OK"))</f>
        <v>NON VALUTABILE</v>
      </c>
      <c r="T674" s="12" t="str">
        <f aca="false">IF(F674=0,"NON VALUTABILE",IF(OR(R674="ANOMALIA",S674="ANOMALIA"),"ANOMALIA","OK"))</f>
        <v>NON VALUTABILE</v>
      </c>
      <c r="U674" s="5" t="str">
        <f aca="false">IF(F674=0,"Scaricato ma non presente in questa fattura: puo venire da giacenza pregressa o da altro fornitore. Non conteggiato come anomalia.",IF(G674=0,"Acquistato e mai scaricato nel periodo. ","")&amp;IF(AND(G674&gt;0,H674&lt;&gt;0),"Quantita acquistata diversa da quantita scaricata. ","")&amp;IF(AND(G674&gt;0,P674&lt;=N674),"Almeno una vendita a prezzo pari o inferiore al costo di acquisto (confronta col. N con col. P). ",""))</f>
        <v>Scaricato ma non presente in questa fattura: puo venire da giacenza pregressa o da altro fornitore. Non conteggiato come anomalia.</v>
      </c>
      <c r="V674" s="5"/>
    </row>
    <row r="675" customFormat="false" ht="23.85" hidden="false" customHeight="false" outlineLevel="0" collapsed="false">
      <c r="A675" s="8" t="s">
        <v>2213</v>
      </c>
      <c r="B675" s="8"/>
      <c r="C675" s="8" t="s">
        <v>2214</v>
      </c>
      <c r="D675" s="5" t="s">
        <v>2212</v>
      </c>
      <c r="E675" s="8" t="s">
        <v>1677</v>
      </c>
      <c r="F675" s="9" t="n">
        <v>0</v>
      </c>
      <c r="G675" s="9" t="n">
        <v>1</v>
      </c>
      <c r="H675" s="9" t="n">
        <f aca="false">F675-G675</f>
        <v>-1</v>
      </c>
      <c r="I675" s="9" t="n">
        <f aca="false">MAX(H675,0)</f>
        <v>0</v>
      </c>
      <c r="J675" s="10" t="n">
        <v>0</v>
      </c>
      <c r="K675" s="10" t="n">
        <v>28.69</v>
      </c>
      <c r="L675" s="11" t="str">
        <f aca="false">IFERROR(J675/F675,"")</f>
        <v/>
      </c>
      <c r="M675" s="11"/>
      <c r="N675" s="11"/>
      <c r="O675" s="11" t="n">
        <f aca="false">IFERROR(K675/G675,"")</f>
        <v>28.69</v>
      </c>
      <c r="P675" s="11" t="n">
        <v>28.69</v>
      </c>
      <c r="Q675" s="11" t="n">
        <v>28.69</v>
      </c>
      <c r="R675" s="12" t="str">
        <f aca="false">IF(F675=0,"NON VALUTABILE",IF(H675=0,"OK","ANOMALIA"))</f>
        <v>NON VALUTABILE</v>
      </c>
      <c r="S675" s="12" t="str">
        <f aca="false">IF(OR(F675=0,G675=0),"NON VALUTABILE",IF(P675&lt;=N675,"ANOMALIA","OK"))</f>
        <v>NON VALUTABILE</v>
      </c>
      <c r="T675" s="12" t="str">
        <f aca="false">IF(F675=0,"NON VALUTABILE",IF(OR(R675="ANOMALIA",S675="ANOMALIA"),"ANOMALIA","OK"))</f>
        <v>NON VALUTABILE</v>
      </c>
      <c r="U675" s="5" t="str">
        <f aca="false">IF(F675=0,"Scaricato ma non presente in questa fattura: puo venire da giacenza pregressa o da altro fornitore. Non conteggiato come anomalia.",IF(G675=0,"Acquistato e mai scaricato nel periodo. ","")&amp;IF(AND(G675&gt;0,H675&lt;&gt;0),"Quantita acquistata diversa da quantita scaricata. ","")&amp;IF(AND(G675&gt;0,P675&lt;=N675),"Almeno una vendita a prezzo pari o inferiore al costo di acquisto (confronta col. N con col. P). ",""))</f>
        <v>Scaricato ma non presente in questa fattura: puo venire da giacenza pregressa o da altro fornitore. Non conteggiato come anomalia.</v>
      </c>
      <c r="V675" s="5"/>
    </row>
    <row r="676" customFormat="false" ht="23.85" hidden="false" customHeight="false" outlineLevel="0" collapsed="false">
      <c r="A676" s="8" t="s">
        <v>2215</v>
      </c>
      <c r="B676" s="8"/>
      <c r="C676" s="8" t="s">
        <v>2216</v>
      </c>
      <c r="D676" s="5" t="s">
        <v>2217</v>
      </c>
      <c r="E676" s="8" t="s">
        <v>1677</v>
      </c>
      <c r="F676" s="9" t="n">
        <v>0</v>
      </c>
      <c r="G676" s="9" t="n">
        <v>1</v>
      </c>
      <c r="H676" s="9" t="n">
        <f aca="false">F676-G676</f>
        <v>-1</v>
      </c>
      <c r="I676" s="9" t="n">
        <f aca="false">MAX(H676,0)</f>
        <v>0</v>
      </c>
      <c r="J676" s="10" t="n">
        <v>0</v>
      </c>
      <c r="K676" s="10" t="n">
        <v>40.98</v>
      </c>
      <c r="L676" s="11" t="str">
        <f aca="false">IFERROR(J676/F676,"")</f>
        <v/>
      </c>
      <c r="M676" s="11"/>
      <c r="N676" s="11"/>
      <c r="O676" s="11" t="n">
        <f aca="false">IFERROR(K676/G676,"")</f>
        <v>40.98</v>
      </c>
      <c r="P676" s="11" t="n">
        <v>40.98</v>
      </c>
      <c r="Q676" s="11" t="n">
        <v>40.98</v>
      </c>
      <c r="R676" s="12" t="str">
        <f aca="false">IF(F676=0,"NON VALUTABILE",IF(H676=0,"OK","ANOMALIA"))</f>
        <v>NON VALUTABILE</v>
      </c>
      <c r="S676" s="12" t="str">
        <f aca="false">IF(OR(F676=0,G676=0),"NON VALUTABILE",IF(P676&lt;=N676,"ANOMALIA","OK"))</f>
        <v>NON VALUTABILE</v>
      </c>
      <c r="T676" s="12" t="str">
        <f aca="false">IF(F676=0,"NON VALUTABILE",IF(OR(R676="ANOMALIA",S676="ANOMALIA"),"ANOMALIA","OK"))</f>
        <v>NON VALUTABILE</v>
      </c>
      <c r="U676" s="5" t="str">
        <f aca="false">IF(F676=0,"Scaricato ma non presente in questa fattura: puo venire da giacenza pregressa o da altro fornitore. Non conteggiato come anomalia.",IF(G676=0,"Acquistato e mai scaricato nel periodo. ","")&amp;IF(AND(G676&gt;0,H676&lt;&gt;0),"Quantita acquistata diversa da quantita scaricata. ","")&amp;IF(AND(G676&gt;0,P676&lt;=N676),"Almeno una vendita a prezzo pari o inferiore al costo di acquisto (confronta col. N con col. P). ",""))</f>
        <v>Scaricato ma non presente in questa fattura: puo venire da giacenza pregressa o da altro fornitore. Non conteggiato come anomalia.</v>
      </c>
      <c r="V676" s="5"/>
    </row>
    <row r="677" customFormat="false" ht="23.85" hidden="false" customHeight="false" outlineLevel="0" collapsed="false">
      <c r="A677" s="8" t="s">
        <v>2218</v>
      </c>
      <c r="B677" s="8"/>
      <c r="C677" s="8" t="s">
        <v>2219</v>
      </c>
      <c r="D677" s="5" t="s">
        <v>2220</v>
      </c>
      <c r="E677" s="8" t="s">
        <v>1677</v>
      </c>
      <c r="F677" s="9" t="n">
        <v>0</v>
      </c>
      <c r="G677" s="9" t="n">
        <v>1</v>
      </c>
      <c r="H677" s="9" t="n">
        <f aca="false">F677-G677</f>
        <v>-1</v>
      </c>
      <c r="I677" s="9" t="n">
        <f aca="false">MAX(H677,0)</f>
        <v>0</v>
      </c>
      <c r="J677" s="10" t="n">
        <v>0</v>
      </c>
      <c r="K677" s="10" t="n">
        <v>10.66</v>
      </c>
      <c r="L677" s="11" t="str">
        <f aca="false">IFERROR(J677/F677,"")</f>
        <v/>
      </c>
      <c r="M677" s="11"/>
      <c r="N677" s="11"/>
      <c r="O677" s="11" t="n">
        <f aca="false">IFERROR(K677/G677,"")</f>
        <v>10.66</v>
      </c>
      <c r="P677" s="11" t="n">
        <v>10.66</v>
      </c>
      <c r="Q677" s="11" t="n">
        <v>10.66</v>
      </c>
      <c r="R677" s="12" t="str">
        <f aca="false">IF(F677=0,"NON VALUTABILE",IF(H677=0,"OK","ANOMALIA"))</f>
        <v>NON VALUTABILE</v>
      </c>
      <c r="S677" s="12" t="str">
        <f aca="false">IF(OR(F677=0,G677=0),"NON VALUTABILE",IF(P677&lt;=N677,"ANOMALIA","OK"))</f>
        <v>NON VALUTABILE</v>
      </c>
      <c r="T677" s="12" t="str">
        <f aca="false">IF(F677=0,"NON VALUTABILE",IF(OR(R677="ANOMALIA",S677="ANOMALIA"),"ANOMALIA","OK"))</f>
        <v>NON VALUTABILE</v>
      </c>
      <c r="U677" s="5" t="str">
        <f aca="false">IF(F677=0,"Scaricato ma non presente in questa fattura: puo venire da giacenza pregressa o da altro fornitore. Non conteggiato come anomalia.",IF(G677=0,"Acquistato e mai scaricato nel periodo. ","")&amp;IF(AND(G677&gt;0,H677&lt;&gt;0),"Quantita acquistata diversa da quantita scaricata. ","")&amp;IF(AND(G677&gt;0,P677&lt;=N677),"Almeno una vendita a prezzo pari o inferiore al costo di acquisto (confronta col. N con col. P). ",""))</f>
        <v>Scaricato ma non presente in questa fattura: puo venire da giacenza pregressa o da altro fornitore. Non conteggiato come anomalia.</v>
      </c>
      <c r="V677" s="5"/>
    </row>
    <row r="678" customFormat="false" ht="23.85" hidden="false" customHeight="false" outlineLevel="0" collapsed="false">
      <c r="A678" s="8" t="s">
        <v>2221</v>
      </c>
      <c r="B678" s="8"/>
      <c r="C678" s="8" t="s">
        <v>2222</v>
      </c>
      <c r="D678" s="5" t="s">
        <v>2223</v>
      </c>
      <c r="E678" s="8" t="s">
        <v>1677</v>
      </c>
      <c r="F678" s="9" t="n">
        <v>0</v>
      </c>
      <c r="G678" s="9" t="n">
        <v>2</v>
      </c>
      <c r="H678" s="9" t="n">
        <f aca="false">F678-G678</f>
        <v>-2</v>
      </c>
      <c r="I678" s="9" t="n">
        <f aca="false">MAX(H678,0)</f>
        <v>0</v>
      </c>
      <c r="J678" s="10" t="n">
        <v>0</v>
      </c>
      <c r="K678" s="10" t="n">
        <v>81.96</v>
      </c>
      <c r="L678" s="11" t="str">
        <f aca="false">IFERROR(J678/F678,"")</f>
        <v/>
      </c>
      <c r="M678" s="11"/>
      <c r="N678" s="11"/>
      <c r="O678" s="11" t="n">
        <f aca="false">IFERROR(K678/G678,"")</f>
        <v>40.98</v>
      </c>
      <c r="P678" s="11" t="n">
        <v>40.98</v>
      </c>
      <c r="Q678" s="11" t="n">
        <v>40.98</v>
      </c>
      <c r="R678" s="12" t="str">
        <f aca="false">IF(F678=0,"NON VALUTABILE",IF(H678=0,"OK","ANOMALIA"))</f>
        <v>NON VALUTABILE</v>
      </c>
      <c r="S678" s="12" t="str">
        <f aca="false">IF(OR(F678=0,G678=0),"NON VALUTABILE",IF(P678&lt;=N678,"ANOMALIA","OK"))</f>
        <v>NON VALUTABILE</v>
      </c>
      <c r="T678" s="12" t="str">
        <f aca="false">IF(F678=0,"NON VALUTABILE",IF(OR(R678="ANOMALIA",S678="ANOMALIA"),"ANOMALIA","OK"))</f>
        <v>NON VALUTABILE</v>
      </c>
      <c r="U678" s="5" t="str">
        <f aca="false">IF(F678=0,"Scaricato ma non presente in questa fattura: puo venire da giacenza pregressa o da altro fornitore. Non conteggiato come anomalia.",IF(G678=0,"Acquistato e mai scaricato nel periodo. ","")&amp;IF(AND(G678&gt;0,H678&lt;&gt;0),"Quantita acquistata diversa da quantita scaricata. ","")&amp;IF(AND(G678&gt;0,P678&lt;=N678),"Almeno una vendita a prezzo pari o inferiore al costo di acquisto (confronta col. N con col. P). ",""))</f>
        <v>Scaricato ma non presente in questa fattura: puo venire da giacenza pregressa o da altro fornitore. Non conteggiato come anomalia.</v>
      </c>
      <c r="V678" s="5"/>
    </row>
    <row r="679" customFormat="false" ht="23.85" hidden="false" customHeight="false" outlineLevel="0" collapsed="false">
      <c r="A679" s="8" t="s">
        <v>2224</v>
      </c>
      <c r="B679" s="8"/>
      <c r="C679" s="8" t="s">
        <v>2225</v>
      </c>
      <c r="D679" s="5" t="s">
        <v>2226</v>
      </c>
      <c r="E679" s="8" t="s">
        <v>1677</v>
      </c>
      <c r="F679" s="9" t="n">
        <v>0</v>
      </c>
      <c r="G679" s="9" t="n">
        <v>2</v>
      </c>
      <c r="H679" s="9" t="n">
        <f aca="false">F679-G679</f>
        <v>-2</v>
      </c>
      <c r="I679" s="9" t="n">
        <f aca="false">MAX(H679,0)</f>
        <v>0</v>
      </c>
      <c r="J679" s="10" t="n">
        <v>0</v>
      </c>
      <c r="K679" s="10" t="n">
        <v>10.71</v>
      </c>
      <c r="L679" s="11" t="str">
        <f aca="false">IFERROR(J679/F679,"")</f>
        <v/>
      </c>
      <c r="M679" s="11"/>
      <c r="N679" s="11"/>
      <c r="O679" s="11" t="n">
        <f aca="false">IFERROR(K679/G679,"")</f>
        <v>5.355</v>
      </c>
      <c r="P679" s="11" t="n">
        <v>4.15</v>
      </c>
      <c r="Q679" s="11" t="n">
        <v>6.56</v>
      </c>
      <c r="R679" s="12" t="str">
        <f aca="false">IF(F679=0,"NON VALUTABILE",IF(H679=0,"OK","ANOMALIA"))</f>
        <v>NON VALUTABILE</v>
      </c>
      <c r="S679" s="12" t="str">
        <f aca="false">IF(OR(F679=0,G679=0),"NON VALUTABILE",IF(P679&lt;=N679,"ANOMALIA","OK"))</f>
        <v>NON VALUTABILE</v>
      </c>
      <c r="T679" s="12" t="str">
        <f aca="false">IF(F679=0,"NON VALUTABILE",IF(OR(R679="ANOMALIA",S679="ANOMALIA"),"ANOMALIA","OK"))</f>
        <v>NON VALUTABILE</v>
      </c>
      <c r="U679" s="5" t="str">
        <f aca="false">IF(F679=0,"Scaricato ma non presente in questa fattura: puo venire da giacenza pregressa o da altro fornitore. Non conteggiato come anomalia.",IF(G679=0,"Acquistato e mai scaricato nel periodo. ","")&amp;IF(AND(G679&gt;0,H679&lt;&gt;0),"Quantita acquistata diversa da quantita scaricata. ","")&amp;IF(AND(G679&gt;0,P679&lt;=N679),"Almeno una vendita a prezzo pari o inferiore al costo di acquisto (confronta col. N con col. P). ",""))</f>
        <v>Scaricato ma non presente in questa fattura: puo venire da giacenza pregressa o da altro fornitore. Non conteggiato come anomalia.</v>
      </c>
      <c r="V679" s="5" t="s">
        <v>77</v>
      </c>
    </row>
    <row r="680" customFormat="false" ht="23.85" hidden="false" customHeight="false" outlineLevel="0" collapsed="false">
      <c r="A680" s="8" t="s">
        <v>2227</v>
      </c>
      <c r="B680" s="8"/>
      <c r="C680" s="8" t="s">
        <v>2228</v>
      </c>
      <c r="D680" s="5" t="s">
        <v>2229</v>
      </c>
      <c r="E680" s="8" t="s">
        <v>1677</v>
      </c>
      <c r="F680" s="9" t="n">
        <v>0</v>
      </c>
      <c r="G680" s="9" t="n">
        <v>1</v>
      </c>
      <c r="H680" s="9" t="n">
        <f aca="false">F680-G680</f>
        <v>-1</v>
      </c>
      <c r="I680" s="9" t="n">
        <f aca="false">MAX(H680,0)</f>
        <v>0</v>
      </c>
      <c r="J680" s="10" t="n">
        <v>0</v>
      </c>
      <c r="K680" s="10" t="n">
        <v>240.6</v>
      </c>
      <c r="L680" s="11" t="str">
        <f aca="false">IFERROR(J680/F680,"")</f>
        <v/>
      </c>
      <c r="M680" s="11"/>
      <c r="N680" s="11"/>
      <c r="O680" s="11" t="n">
        <f aca="false">IFERROR(K680/G680,"")</f>
        <v>240.6</v>
      </c>
      <c r="P680" s="11" t="n">
        <v>240.6</v>
      </c>
      <c r="Q680" s="11" t="n">
        <v>240.6</v>
      </c>
      <c r="R680" s="12" t="str">
        <f aca="false">IF(F680=0,"NON VALUTABILE",IF(H680=0,"OK","ANOMALIA"))</f>
        <v>NON VALUTABILE</v>
      </c>
      <c r="S680" s="12" t="str">
        <f aca="false">IF(OR(F680=0,G680=0),"NON VALUTABILE",IF(P680&lt;=N680,"ANOMALIA","OK"))</f>
        <v>NON VALUTABILE</v>
      </c>
      <c r="T680" s="12" t="str">
        <f aca="false">IF(F680=0,"NON VALUTABILE",IF(OR(R680="ANOMALIA",S680="ANOMALIA"),"ANOMALIA","OK"))</f>
        <v>NON VALUTABILE</v>
      </c>
      <c r="U680" s="5" t="str">
        <f aca="false">IF(F680=0,"Scaricato ma non presente in questa fattura: puo venire da giacenza pregressa o da altro fornitore. Non conteggiato come anomalia.",IF(G680=0,"Acquistato e mai scaricato nel periodo. ","")&amp;IF(AND(G680&gt;0,H680&lt;&gt;0),"Quantita acquistata diversa da quantita scaricata. ","")&amp;IF(AND(G680&gt;0,P680&lt;=N680),"Almeno una vendita a prezzo pari o inferiore al costo di acquisto (confronta col. N con col. P). ",""))</f>
        <v>Scaricato ma non presente in questa fattura: puo venire da giacenza pregressa o da altro fornitore. Non conteggiato come anomalia.</v>
      </c>
      <c r="V680" s="5"/>
    </row>
    <row r="681" customFormat="false" ht="23.85" hidden="false" customHeight="false" outlineLevel="0" collapsed="false">
      <c r="A681" s="8" t="s">
        <v>2230</v>
      </c>
      <c r="B681" s="8"/>
      <c r="C681" s="8" t="s">
        <v>2231</v>
      </c>
      <c r="D681" s="5" t="s">
        <v>2232</v>
      </c>
      <c r="E681" s="8" t="s">
        <v>1677</v>
      </c>
      <c r="F681" s="9" t="n">
        <v>0</v>
      </c>
      <c r="G681" s="9" t="n">
        <v>2</v>
      </c>
      <c r="H681" s="9" t="n">
        <f aca="false">F681-G681</f>
        <v>-2</v>
      </c>
      <c r="I681" s="9" t="n">
        <f aca="false">MAX(H681,0)</f>
        <v>0</v>
      </c>
      <c r="J681" s="10" t="n">
        <v>0</v>
      </c>
      <c r="K681" s="10" t="n">
        <v>24.07</v>
      </c>
      <c r="L681" s="11" t="str">
        <f aca="false">IFERROR(J681/F681,"")</f>
        <v/>
      </c>
      <c r="M681" s="11"/>
      <c r="N681" s="11"/>
      <c r="O681" s="11" t="n">
        <f aca="false">IFERROR(K681/G681,"")</f>
        <v>12.035</v>
      </c>
      <c r="P681" s="11" t="n">
        <v>12.035</v>
      </c>
      <c r="Q681" s="11" t="n">
        <v>12.035</v>
      </c>
      <c r="R681" s="12" t="str">
        <f aca="false">IF(F681=0,"NON VALUTABILE",IF(H681=0,"OK","ANOMALIA"))</f>
        <v>NON VALUTABILE</v>
      </c>
      <c r="S681" s="12" t="str">
        <f aca="false">IF(OR(F681=0,G681=0),"NON VALUTABILE",IF(P681&lt;=N681,"ANOMALIA","OK"))</f>
        <v>NON VALUTABILE</v>
      </c>
      <c r="T681" s="12" t="str">
        <f aca="false">IF(F681=0,"NON VALUTABILE",IF(OR(R681="ANOMALIA",S681="ANOMALIA"),"ANOMALIA","OK"))</f>
        <v>NON VALUTABILE</v>
      </c>
      <c r="U681" s="5" t="str">
        <f aca="false">IF(F681=0,"Scaricato ma non presente in questa fattura: puo venire da giacenza pregressa o da altro fornitore. Non conteggiato come anomalia.",IF(G681=0,"Acquistato e mai scaricato nel periodo. ","")&amp;IF(AND(G681&gt;0,H681&lt;&gt;0),"Quantita acquistata diversa da quantita scaricata. ","")&amp;IF(AND(G681&gt;0,P681&lt;=N681),"Almeno una vendita a prezzo pari o inferiore al costo di acquisto (confronta col. N con col. P). ",""))</f>
        <v>Scaricato ma non presente in questa fattura: puo venire da giacenza pregressa o da altro fornitore. Non conteggiato come anomalia.</v>
      </c>
      <c r="V681" s="5"/>
    </row>
    <row r="682" customFormat="false" ht="23.85" hidden="false" customHeight="false" outlineLevel="0" collapsed="false">
      <c r="A682" s="8" t="s">
        <v>2233</v>
      </c>
      <c r="B682" s="8"/>
      <c r="C682" s="8" t="s">
        <v>2234</v>
      </c>
      <c r="D682" s="5" t="s">
        <v>494</v>
      </c>
      <c r="E682" s="8" t="s">
        <v>1677</v>
      </c>
      <c r="F682" s="9" t="n">
        <v>0</v>
      </c>
      <c r="G682" s="9" t="n">
        <v>1</v>
      </c>
      <c r="H682" s="9" t="n">
        <f aca="false">F682-G682</f>
        <v>-1</v>
      </c>
      <c r="I682" s="9" t="n">
        <f aca="false">MAX(H682,0)</f>
        <v>0</v>
      </c>
      <c r="J682" s="10" t="n">
        <v>0</v>
      </c>
      <c r="K682" s="10" t="n">
        <v>8.7</v>
      </c>
      <c r="L682" s="11" t="str">
        <f aca="false">IFERROR(J682/F682,"")</f>
        <v/>
      </c>
      <c r="M682" s="11"/>
      <c r="N682" s="11"/>
      <c r="O682" s="11" t="n">
        <f aca="false">IFERROR(K682/G682,"")</f>
        <v>8.7</v>
      </c>
      <c r="P682" s="11" t="n">
        <v>8.7</v>
      </c>
      <c r="Q682" s="11" t="n">
        <v>8.7</v>
      </c>
      <c r="R682" s="12" t="str">
        <f aca="false">IF(F682=0,"NON VALUTABILE",IF(H682=0,"OK","ANOMALIA"))</f>
        <v>NON VALUTABILE</v>
      </c>
      <c r="S682" s="12" t="str">
        <f aca="false">IF(OR(F682=0,G682=0),"NON VALUTABILE",IF(P682&lt;=N682,"ANOMALIA","OK"))</f>
        <v>NON VALUTABILE</v>
      </c>
      <c r="T682" s="12" t="str">
        <f aca="false">IF(F682=0,"NON VALUTABILE",IF(OR(R682="ANOMALIA",S682="ANOMALIA"),"ANOMALIA","OK"))</f>
        <v>NON VALUTABILE</v>
      </c>
      <c r="U682" s="5" t="str">
        <f aca="false">IF(F682=0,"Scaricato ma non presente in questa fattura: puo venire da giacenza pregressa o da altro fornitore. Non conteggiato come anomalia.",IF(G682=0,"Acquistato e mai scaricato nel periodo. ","")&amp;IF(AND(G682&gt;0,H682&lt;&gt;0),"Quantita acquistata diversa da quantita scaricata. ","")&amp;IF(AND(G682&gt;0,P682&lt;=N682),"Almeno una vendita a prezzo pari o inferiore al costo di acquisto (confronta col. N con col. P). ",""))</f>
        <v>Scaricato ma non presente in questa fattura: puo venire da giacenza pregressa o da altro fornitore. Non conteggiato come anomalia.</v>
      </c>
      <c r="V682" s="5"/>
    </row>
    <row r="683" customFormat="false" ht="23.85" hidden="false" customHeight="false" outlineLevel="0" collapsed="false">
      <c r="A683" s="8" t="s">
        <v>2235</v>
      </c>
      <c r="B683" s="8"/>
      <c r="C683" s="8" t="s">
        <v>2236</v>
      </c>
      <c r="D683" s="5" t="s">
        <v>494</v>
      </c>
      <c r="E683" s="8" t="s">
        <v>1677</v>
      </c>
      <c r="F683" s="9" t="n">
        <v>0</v>
      </c>
      <c r="G683" s="9" t="n">
        <v>1</v>
      </c>
      <c r="H683" s="9" t="n">
        <f aca="false">F683-G683</f>
        <v>-1</v>
      </c>
      <c r="I683" s="9" t="n">
        <f aca="false">MAX(H683,0)</f>
        <v>0</v>
      </c>
      <c r="J683" s="10" t="n">
        <v>0</v>
      </c>
      <c r="K683" s="10" t="n">
        <v>8.18</v>
      </c>
      <c r="L683" s="11" t="str">
        <f aca="false">IFERROR(J683/F683,"")</f>
        <v/>
      </c>
      <c r="M683" s="11"/>
      <c r="N683" s="11"/>
      <c r="O683" s="11" t="n">
        <f aca="false">IFERROR(K683/G683,"")</f>
        <v>8.18</v>
      </c>
      <c r="P683" s="11" t="n">
        <v>8.18</v>
      </c>
      <c r="Q683" s="11" t="n">
        <v>8.18</v>
      </c>
      <c r="R683" s="12" t="str">
        <f aca="false">IF(F683=0,"NON VALUTABILE",IF(H683=0,"OK","ANOMALIA"))</f>
        <v>NON VALUTABILE</v>
      </c>
      <c r="S683" s="12" t="str">
        <f aca="false">IF(OR(F683=0,G683=0),"NON VALUTABILE",IF(P683&lt;=N683,"ANOMALIA","OK"))</f>
        <v>NON VALUTABILE</v>
      </c>
      <c r="T683" s="12" t="str">
        <f aca="false">IF(F683=0,"NON VALUTABILE",IF(OR(R683="ANOMALIA",S683="ANOMALIA"),"ANOMALIA","OK"))</f>
        <v>NON VALUTABILE</v>
      </c>
      <c r="U683" s="5" t="str">
        <f aca="false">IF(F683=0,"Scaricato ma non presente in questa fattura: puo venire da giacenza pregressa o da altro fornitore. Non conteggiato come anomalia.",IF(G683=0,"Acquistato e mai scaricato nel periodo. ","")&amp;IF(AND(G683&gt;0,H683&lt;&gt;0),"Quantita acquistata diversa da quantita scaricata. ","")&amp;IF(AND(G683&gt;0,P683&lt;=N683),"Almeno una vendita a prezzo pari o inferiore al costo di acquisto (confronta col. N con col. P). ",""))</f>
        <v>Scaricato ma non presente in questa fattura: puo venire da giacenza pregressa o da altro fornitore. Non conteggiato come anomalia.</v>
      </c>
      <c r="V683" s="5"/>
    </row>
    <row r="684" customFormat="false" ht="23.85" hidden="false" customHeight="false" outlineLevel="0" collapsed="false">
      <c r="A684" s="8" t="s">
        <v>2237</v>
      </c>
      <c r="B684" s="8"/>
      <c r="C684" s="8" t="s">
        <v>2238</v>
      </c>
      <c r="D684" s="5" t="s">
        <v>494</v>
      </c>
      <c r="E684" s="8" t="s">
        <v>1677</v>
      </c>
      <c r="F684" s="9" t="n">
        <v>0</v>
      </c>
      <c r="G684" s="9" t="n">
        <v>2</v>
      </c>
      <c r="H684" s="9" t="n">
        <f aca="false">F684-G684</f>
        <v>-2</v>
      </c>
      <c r="I684" s="9" t="n">
        <f aca="false">MAX(H684,0)</f>
        <v>0</v>
      </c>
      <c r="J684" s="10" t="n">
        <v>0</v>
      </c>
      <c r="K684" s="10" t="n">
        <v>16.54</v>
      </c>
      <c r="L684" s="11" t="str">
        <f aca="false">IFERROR(J684/F684,"")</f>
        <v/>
      </c>
      <c r="M684" s="11"/>
      <c r="N684" s="11"/>
      <c r="O684" s="11" t="n">
        <f aca="false">IFERROR(K684/G684,"")</f>
        <v>8.27</v>
      </c>
      <c r="P684" s="11" t="n">
        <v>5.88</v>
      </c>
      <c r="Q684" s="11" t="n">
        <v>10.66</v>
      </c>
      <c r="R684" s="12" t="str">
        <f aca="false">IF(F684=0,"NON VALUTABILE",IF(H684=0,"OK","ANOMALIA"))</f>
        <v>NON VALUTABILE</v>
      </c>
      <c r="S684" s="12" t="str">
        <f aca="false">IF(OR(F684=0,G684=0),"NON VALUTABILE",IF(P684&lt;=N684,"ANOMALIA","OK"))</f>
        <v>NON VALUTABILE</v>
      </c>
      <c r="T684" s="12" t="str">
        <f aca="false">IF(F684=0,"NON VALUTABILE",IF(OR(R684="ANOMALIA",S684="ANOMALIA"),"ANOMALIA","OK"))</f>
        <v>NON VALUTABILE</v>
      </c>
      <c r="U684" s="5" t="str">
        <f aca="false">IF(F684=0,"Scaricato ma non presente in questa fattura: puo venire da giacenza pregressa o da altro fornitore. Non conteggiato come anomalia.",IF(G684=0,"Acquistato e mai scaricato nel periodo. ","")&amp;IF(AND(G684&gt;0,H684&lt;&gt;0),"Quantita acquistata diversa da quantita scaricata. ","")&amp;IF(AND(G684&gt;0,P684&lt;=N684),"Almeno una vendita a prezzo pari o inferiore al costo di acquisto (confronta col. N con col. P). ",""))</f>
        <v>Scaricato ma non presente in questa fattura: puo venire da giacenza pregressa o da altro fornitore. Non conteggiato come anomalia.</v>
      </c>
      <c r="V684" s="5" t="s">
        <v>77</v>
      </c>
    </row>
    <row r="685" customFormat="false" ht="23.85" hidden="false" customHeight="false" outlineLevel="0" collapsed="false">
      <c r="A685" s="8" t="s">
        <v>2239</v>
      </c>
      <c r="B685" s="8"/>
      <c r="C685" s="8" t="s">
        <v>2240</v>
      </c>
      <c r="D685" s="5" t="s">
        <v>494</v>
      </c>
      <c r="E685" s="8" t="s">
        <v>1677</v>
      </c>
      <c r="F685" s="9" t="n">
        <v>0</v>
      </c>
      <c r="G685" s="9" t="n">
        <v>2</v>
      </c>
      <c r="H685" s="9" t="n">
        <f aca="false">F685-G685</f>
        <v>-2</v>
      </c>
      <c r="I685" s="9" t="n">
        <f aca="false">MAX(H685,0)</f>
        <v>0</v>
      </c>
      <c r="J685" s="10" t="n">
        <v>0</v>
      </c>
      <c r="K685" s="10" t="n">
        <v>14.13</v>
      </c>
      <c r="L685" s="11" t="str">
        <f aca="false">IFERROR(J685/F685,"")</f>
        <v/>
      </c>
      <c r="M685" s="11"/>
      <c r="N685" s="11"/>
      <c r="O685" s="11" t="n">
        <f aca="false">IFERROR(K685/G685,"")</f>
        <v>7.065</v>
      </c>
      <c r="P685" s="11" t="n">
        <v>6.28</v>
      </c>
      <c r="Q685" s="11" t="n">
        <v>7.85</v>
      </c>
      <c r="R685" s="12" t="str">
        <f aca="false">IF(F685=0,"NON VALUTABILE",IF(H685=0,"OK","ANOMALIA"))</f>
        <v>NON VALUTABILE</v>
      </c>
      <c r="S685" s="12" t="str">
        <f aca="false">IF(OR(F685=0,G685=0),"NON VALUTABILE",IF(P685&lt;=N685,"ANOMALIA","OK"))</f>
        <v>NON VALUTABILE</v>
      </c>
      <c r="T685" s="12" t="str">
        <f aca="false">IF(F685=0,"NON VALUTABILE",IF(OR(R685="ANOMALIA",S685="ANOMALIA"),"ANOMALIA","OK"))</f>
        <v>NON VALUTABILE</v>
      </c>
      <c r="U685" s="5" t="str">
        <f aca="false">IF(F685=0,"Scaricato ma non presente in questa fattura: puo venire da giacenza pregressa o da altro fornitore. Non conteggiato come anomalia.",IF(G685=0,"Acquistato e mai scaricato nel periodo. ","")&amp;IF(AND(G685&gt;0,H685&lt;&gt;0),"Quantita acquistata diversa da quantita scaricata. ","")&amp;IF(AND(G685&gt;0,P685&lt;=N685),"Almeno una vendita a prezzo pari o inferiore al costo di acquisto (confronta col. N con col. P). ",""))</f>
        <v>Scaricato ma non presente in questa fattura: puo venire da giacenza pregressa o da altro fornitore. Non conteggiato come anomalia.</v>
      </c>
      <c r="V685" s="5" t="s">
        <v>77</v>
      </c>
    </row>
    <row r="686" customFormat="false" ht="23.85" hidden="false" customHeight="false" outlineLevel="0" collapsed="false">
      <c r="A686" s="8" t="s">
        <v>2241</v>
      </c>
      <c r="B686" s="8"/>
      <c r="C686" s="8" t="s">
        <v>2242</v>
      </c>
      <c r="D686" s="5" t="s">
        <v>494</v>
      </c>
      <c r="E686" s="8" t="s">
        <v>1677</v>
      </c>
      <c r="F686" s="9" t="n">
        <v>0</v>
      </c>
      <c r="G686" s="9" t="n">
        <v>1</v>
      </c>
      <c r="H686" s="9" t="n">
        <f aca="false">F686-G686</f>
        <v>-1</v>
      </c>
      <c r="I686" s="9" t="n">
        <f aca="false">MAX(H686,0)</f>
        <v>0</v>
      </c>
      <c r="J686" s="10" t="n">
        <v>0</v>
      </c>
      <c r="K686" s="10" t="n">
        <v>6.4</v>
      </c>
      <c r="L686" s="11" t="str">
        <f aca="false">IFERROR(J686/F686,"")</f>
        <v/>
      </c>
      <c r="M686" s="11"/>
      <c r="N686" s="11"/>
      <c r="O686" s="11" t="n">
        <f aca="false">IFERROR(K686/G686,"")</f>
        <v>6.4</v>
      </c>
      <c r="P686" s="11" t="n">
        <v>6.4</v>
      </c>
      <c r="Q686" s="11" t="n">
        <v>6.4</v>
      </c>
      <c r="R686" s="12" t="str">
        <f aca="false">IF(F686=0,"NON VALUTABILE",IF(H686=0,"OK","ANOMALIA"))</f>
        <v>NON VALUTABILE</v>
      </c>
      <c r="S686" s="12" t="str">
        <f aca="false">IF(OR(F686=0,G686=0),"NON VALUTABILE",IF(P686&lt;=N686,"ANOMALIA","OK"))</f>
        <v>NON VALUTABILE</v>
      </c>
      <c r="T686" s="12" t="str">
        <f aca="false">IF(F686=0,"NON VALUTABILE",IF(OR(R686="ANOMALIA",S686="ANOMALIA"),"ANOMALIA","OK"))</f>
        <v>NON VALUTABILE</v>
      </c>
      <c r="U686" s="5" t="str">
        <f aca="false">IF(F686=0,"Scaricato ma non presente in questa fattura: puo venire da giacenza pregressa o da altro fornitore. Non conteggiato come anomalia.",IF(G686=0,"Acquistato e mai scaricato nel periodo. ","")&amp;IF(AND(G686&gt;0,H686&lt;&gt;0),"Quantita acquistata diversa da quantita scaricata. ","")&amp;IF(AND(G686&gt;0,P686&lt;=N686),"Almeno una vendita a prezzo pari o inferiore al costo di acquisto (confronta col. N con col. P). ",""))</f>
        <v>Scaricato ma non presente in questa fattura: puo venire da giacenza pregressa o da altro fornitore. Non conteggiato come anomalia.</v>
      </c>
      <c r="V686" s="5"/>
    </row>
    <row r="687" customFormat="false" ht="23.85" hidden="false" customHeight="false" outlineLevel="0" collapsed="false">
      <c r="A687" s="8" t="s">
        <v>2243</v>
      </c>
      <c r="B687" s="8"/>
      <c r="C687" s="8" t="s">
        <v>2244</v>
      </c>
      <c r="D687" s="5" t="s">
        <v>494</v>
      </c>
      <c r="E687" s="8" t="s">
        <v>1677</v>
      </c>
      <c r="F687" s="9" t="n">
        <v>0</v>
      </c>
      <c r="G687" s="9" t="n">
        <v>1</v>
      </c>
      <c r="H687" s="9" t="n">
        <f aca="false">F687-G687</f>
        <v>-1</v>
      </c>
      <c r="I687" s="9" t="n">
        <f aca="false">MAX(H687,0)</f>
        <v>0</v>
      </c>
      <c r="J687" s="10" t="n">
        <v>0</v>
      </c>
      <c r="K687" s="10" t="n">
        <v>7</v>
      </c>
      <c r="L687" s="11" t="str">
        <f aca="false">IFERROR(J687/F687,"")</f>
        <v/>
      </c>
      <c r="M687" s="11"/>
      <c r="N687" s="11"/>
      <c r="O687" s="11" t="n">
        <f aca="false">IFERROR(K687/G687,"")</f>
        <v>7</v>
      </c>
      <c r="P687" s="11" t="n">
        <v>7</v>
      </c>
      <c r="Q687" s="11" t="n">
        <v>7</v>
      </c>
      <c r="R687" s="12" t="str">
        <f aca="false">IF(F687=0,"NON VALUTABILE",IF(H687=0,"OK","ANOMALIA"))</f>
        <v>NON VALUTABILE</v>
      </c>
      <c r="S687" s="12" t="str">
        <f aca="false">IF(OR(F687=0,G687=0),"NON VALUTABILE",IF(P687&lt;=N687,"ANOMALIA","OK"))</f>
        <v>NON VALUTABILE</v>
      </c>
      <c r="T687" s="12" t="str">
        <f aca="false">IF(F687=0,"NON VALUTABILE",IF(OR(R687="ANOMALIA",S687="ANOMALIA"),"ANOMALIA","OK"))</f>
        <v>NON VALUTABILE</v>
      </c>
      <c r="U687" s="5" t="str">
        <f aca="false">IF(F687=0,"Scaricato ma non presente in questa fattura: puo venire da giacenza pregressa o da altro fornitore. Non conteggiato come anomalia.",IF(G687=0,"Acquistato e mai scaricato nel periodo. ","")&amp;IF(AND(G687&gt;0,H687&lt;&gt;0),"Quantita acquistata diversa da quantita scaricata. ","")&amp;IF(AND(G687&gt;0,P687&lt;=N687),"Almeno una vendita a prezzo pari o inferiore al costo di acquisto (confronta col. N con col. P). ",""))</f>
        <v>Scaricato ma non presente in questa fattura: puo venire da giacenza pregressa o da altro fornitore. Non conteggiato come anomalia.</v>
      </c>
      <c r="V687" s="5"/>
    </row>
    <row r="688" customFormat="false" ht="23.85" hidden="false" customHeight="false" outlineLevel="0" collapsed="false">
      <c r="A688" s="8" t="s">
        <v>2245</v>
      </c>
      <c r="B688" s="8"/>
      <c r="C688" s="8" t="s">
        <v>2246</v>
      </c>
      <c r="D688" s="5" t="s">
        <v>494</v>
      </c>
      <c r="E688" s="8" t="s">
        <v>1677</v>
      </c>
      <c r="F688" s="9" t="n">
        <v>0</v>
      </c>
      <c r="G688" s="9" t="n">
        <v>1</v>
      </c>
      <c r="H688" s="9" t="n">
        <f aca="false">F688-G688</f>
        <v>-1</v>
      </c>
      <c r="I688" s="9" t="n">
        <f aca="false">MAX(H688,0)</f>
        <v>0</v>
      </c>
      <c r="J688" s="10" t="n">
        <v>0</v>
      </c>
      <c r="K688" s="10" t="n">
        <v>10.4</v>
      </c>
      <c r="L688" s="11" t="str">
        <f aca="false">IFERROR(J688/F688,"")</f>
        <v/>
      </c>
      <c r="M688" s="11"/>
      <c r="N688" s="11"/>
      <c r="O688" s="11" t="n">
        <f aca="false">IFERROR(K688/G688,"")</f>
        <v>10.4</v>
      </c>
      <c r="P688" s="11" t="n">
        <v>10.4</v>
      </c>
      <c r="Q688" s="11" t="n">
        <v>10.4</v>
      </c>
      <c r="R688" s="12" t="str">
        <f aca="false">IF(F688=0,"NON VALUTABILE",IF(H688=0,"OK","ANOMALIA"))</f>
        <v>NON VALUTABILE</v>
      </c>
      <c r="S688" s="12" t="str">
        <f aca="false">IF(OR(F688=0,G688=0),"NON VALUTABILE",IF(P688&lt;=N688,"ANOMALIA","OK"))</f>
        <v>NON VALUTABILE</v>
      </c>
      <c r="T688" s="12" t="str">
        <f aca="false">IF(F688=0,"NON VALUTABILE",IF(OR(R688="ANOMALIA",S688="ANOMALIA"),"ANOMALIA","OK"))</f>
        <v>NON VALUTABILE</v>
      </c>
      <c r="U688" s="5" t="str">
        <f aca="false">IF(F688=0,"Scaricato ma non presente in questa fattura: puo venire da giacenza pregressa o da altro fornitore. Non conteggiato come anomalia.",IF(G688=0,"Acquistato e mai scaricato nel periodo. ","")&amp;IF(AND(G688&gt;0,H688&lt;&gt;0),"Quantita acquistata diversa da quantita scaricata. ","")&amp;IF(AND(G688&gt;0,P688&lt;=N688),"Almeno una vendita a prezzo pari o inferiore al costo di acquisto (confronta col. N con col. P). ",""))</f>
        <v>Scaricato ma non presente in questa fattura: puo venire da giacenza pregressa o da altro fornitore. Non conteggiato come anomalia.</v>
      </c>
      <c r="V688" s="5"/>
    </row>
    <row r="689" customFormat="false" ht="23.85" hidden="false" customHeight="false" outlineLevel="0" collapsed="false">
      <c r="A689" s="8" t="s">
        <v>2247</v>
      </c>
      <c r="B689" s="8"/>
      <c r="C689" s="8" t="s">
        <v>2248</v>
      </c>
      <c r="D689" s="5" t="s">
        <v>494</v>
      </c>
      <c r="E689" s="8" t="s">
        <v>1677</v>
      </c>
      <c r="F689" s="9" t="n">
        <v>0</v>
      </c>
      <c r="G689" s="9" t="n">
        <v>1</v>
      </c>
      <c r="H689" s="9" t="n">
        <f aca="false">F689-G689</f>
        <v>-1</v>
      </c>
      <c r="I689" s="9" t="n">
        <f aca="false">MAX(H689,0)</f>
        <v>0</v>
      </c>
      <c r="J689" s="10" t="n">
        <v>0</v>
      </c>
      <c r="K689" s="10" t="n">
        <v>7.92</v>
      </c>
      <c r="L689" s="11" t="str">
        <f aca="false">IFERROR(J689/F689,"")</f>
        <v/>
      </c>
      <c r="M689" s="11"/>
      <c r="N689" s="11"/>
      <c r="O689" s="11" t="n">
        <f aca="false">IFERROR(K689/G689,"")</f>
        <v>7.92</v>
      </c>
      <c r="P689" s="11" t="n">
        <v>7.92</v>
      </c>
      <c r="Q689" s="11" t="n">
        <v>7.92</v>
      </c>
      <c r="R689" s="12" t="str">
        <f aca="false">IF(F689=0,"NON VALUTABILE",IF(H689=0,"OK","ANOMALIA"))</f>
        <v>NON VALUTABILE</v>
      </c>
      <c r="S689" s="12" t="str">
        <f aca="false">IF(OR(F689=0,G689=0),"NON VALUTABILE",IF(P689&lt;=N689,"ANOMALIA","OK"))</f>
        <v>NON VALUTABILE</v>
      </c>
      <c r="T689" s="12" t="str">
        <f aca="false">IF(F689=0,"NON VALUTABILE",IF(OR(R689="ANOMALIA",S689="ANOMALIA"),"ANOMALIA","OK"))</f>
        <v>NON VALUTABILE</v>
      </c>
      <c r="U689" s="5" t="str">
        <f aca="false">IF(F689=0,"Scaricato ma non presente in questa fattura: puo venire da giacenza pregressa o da altro fornitore. Non conteggiato come anomalia.",IF(G689=0,"Acquistato e mai scaricato nel periodo. ","")&amp;IF(AND(G689&gt;0,H689&lt;&gt;0),"Quantita acquistata diversa da quantita scaricata. ","")&amp;IF(AND(G689&gt;0,P689&lt;=N689),"Almeno una vendita a prezzo pari o inferiore al costo di acquisto (confronta col. N con col. P). ",""))</f>
        <v>Scaricato ma non presente in questa fattura: puo venire da giacenza pregressa o da altro fornitore. Non conteggiato come anomalia.</v>
      </c>
      <c r="V689" s="5"/>
    </row>
    <row r="690" customFormat="false" ht="23.85" hidden="false" customHeight="false" outlineLevel="0" collapsed="false">
      <c r="A690" s="8" t="s">
        <v>2249</v>
      </c>
      <c r="B690" s="8"/>
      <c r="C690" s="8" t="s">
        <v>2250</v>
      </c>
      <c r="D690" s="5" t="s">
        <v>494</v>
      </c>
      <c r="E690" s="8" t="s">
        <v>1677</v>
      </c>
      <c r="F690" s="9" t="n">
        <v>0</v>
      </c>
      <c r="G690" s="9" t="n">
        <v>1</v>
      </c>
      <c r="H690" s="9" t="n">
        <f aca="false">F690-G690</f>
        <v>-1</v>
      </c>
      <c r="I690" s="9" t="n">
        <f aca="false">MAX(H690,0)</f>
        <v>0</v>
      </c>
      <c r="J690" s="10" t="n">
        <v>0</v>
      </c>
      <c r="K690" s="10" t="n">
        <v>18.03</v>
      </c>
      <c r="L690" s="11" t="str">
        <f aca="false">IFERROR(J690/F690,"")</f>
        <v/>
      </c>
      <c r="M690" s="11"/>
      <c r="N690" s="11"/>
      <c r="O690" s="11" t="n">
        <f aca="false">IFERROR(K690/G690,"")</f>
        <v>18.03</v>
      </c>
      <c r="P690" s="11" t="n">
        <v>18.03</v>
      </c>
      <c r="Q690" s="11" t="n">
        <v>18.03</v>
      </c>
      <c r="R690" s="12" t="str">
        <f aca="false">IF(F690=0,"NON VALUTABILE",IF(H690=0,"OK","ANOMALIA"))</f>
        <v>NON VALUTABILE</v>
      </c>
      <c r="S690" s="12" t="str">
        <f aca="false">IF(OR(F690=0,G690=0),"NON VALUTABILE",IF(P690&lt;=N690,"ANOMALIA","OK"))</f>
        <v>NON VALUTABILE</v>
      </c>
      <c r="T690" s="12" t="str">
        <f aca="false">IF(F690=0,"NON VALUTABILE",IF(OR(R690="ANOMALIA",S690="ANOMALIA"),"ANOMALIA","OK"))</f>
        <v>NON VALUTABILE</v>
      </c>
      <c r="U690" s="5" t="str">
        <f aca="false">IF(F690=0,"Scaricato ma non presente in questa fattura: puo venire da giacenza pregressa o da altro fornitore. Non conteggiato come anomalia.",IF(G690=0,"Acquistato e mai scaricato nel periodo. ","")&amp;IF(AND(G690&gt;0,H690&lt;&gt;0),"Quantita acquistata diversa da quantita scaricata. ","")&amp;IF(AND(G690&gt;0,P690&lt;=N690),"Almeno una vendita a prezzo pari o inferiore al costo di acquisto (confronta col. N con col. P). ",""))</f>
        <v>Scaricato ma non presente in questa fattura: puo venire da giacenza pregressa o da altro fornitore. Non conteggiato come anomalia.</v>
      </c>
      <c r="V690" s="5"/>
    </row>
    <row r="691" customFormat="false" ht="23.85" hidden="false" customHeight="false" outlineLevel="0" collapsed="false">
      <c r="A691" s="8" t="s">
        <v>2251</v>
      </c>
      <c r="B691" s="8"/>
      <c r="C691" s="8" t="s">
        <v>2252</v>
      </c>
      <c r="D691" s="5" t="s">
        <v>129</v>
      </c>
      <c r="E691" s="8" t="s">
        <v>1677</v>
      </c>
      <c r="F691" s="9" t="n">
        <v>0</v>
      </c>
      <c r="G691" s="9" t="n">
        <v>1</v>
      </c>
      <c r="H691" s="9" t="n">
        <f aca="false">F691-G691</f>
        <v>-1</v>
      </c>
      <c r="I691" s="9" t="n">
        <f aca="false">MAX(H691,0)</f>
        <v>0</v>
      </c>
      <c r="J691" s="10" t="n">
        <v>0</v>
      </c>
      <c r="K691" s="10" t="n">
        <v>17.72</v>
      </c>
      <c r="L691" s="11" t="str">
        <f aca="false">IFERROR(J691/F691,"")</f>
        <v/>
      </c>
      <c r="M691" s="11"/>
      <c r="N691" s="11"/>
      <c r="O691" s="11" t="n">
        <f aca="false">IFERROR(K691/G691,"")</f>
        <v>17.72</v>
      </c>
      <c r="P691" s="11" t="n">
        <v>17.72</v>
      </c>
      <c r="Q691" s="11" t="n">
        <v>17.72</v>
      </c>
      <c r="R691" s="12" t="str">
        <f aca="false">IF(F691=0,"NON VALUTABILE",IF(H691=0,"OK","ANOMALIA"))</f>
        <v>NON VALUTABILE</v>
      </c>
      <c r="S691" s="12" t="str">
        <f aca="false">IF(OR(F691=0,G691=0),"NON VALUTABILE",IF(P691&lt;=N691,"ANOMALIA","OK"))</f>
        <v>NON VALUTABILE</v>
      </c>
      <c r="T691" s="12" t="str">
        <f aca="false">IF(F691=0,"NON VALUTABILE",IF(OR(R691="ANOMALIA",S691="ANOMALIA"),"ANOMALIA","OK"))</f>
        <v>NON VALUTABILE</v>
      </c>
      <c r="U691" s="5" t="str">
        <f aca="false">IF(F691=0,"Scaricato ma non presente in questa fattura: puo venire da giacenza pregressa o da altro fornitore. Non conteggiato come anomalia.",IF(G691=0,"Acquistato e mai scaricato nel periodo. ","")&amp;IF(AND(G691&gt;0,H691&lt;&gt;0),"Quantita acquistata diversa da quantita scaricata. ","")&amp;IF(AND(G691&gt;0,P691&lt;=N691),"Almeno una vendita a prezzo pari o inferiore al costo di acquisto (confronta col. N con col. P). ",""))</f>
        <v>Scaricato ma non presente in questa fattura: puo venire da giacenza pregressa o da altro fornitore. Non conteggiato come anomalia.</v>
      </c>
      <c r="V691" s="5"/>
    </row>
    <row r="692" customFormat="false" ht="23.85" hidden="false" customHeight="false" outlineLevel="0" collapsed="false">
      <c r="A692" s="8" t="s">
        <v>2253</v>
      </c>
      <c r="B692" s="8"/>
      <c r="C692" s="8" t="s">
        <v>2254</v>
      </c>
      <c r="D692" s="5" t="s">
        <v>129</v>
      </c>
      <c r="E692" s="8" t="s">
        <v>1677</v>
      </c>
      <c r="F692" s="9" t="n">
        <v>0</v>
      </c>
      <c r="G692" s="9" t="n">
        <v>1</v>
      </c>
      <c r="H692" s="9" t="n">
        <f aca="false">F692-G692</f>
        <v>-1</v>
      </c>
      <c r="I692" s="9" t="n">
        <f aca="false">MAX(H692,0)</f>
        <v>0</v>
      </c>
      <c r="J692" s="10" t="n">
        <v>0</v>
      </c>
      <c r="K692" s="10" t="n">
        <v>15.32</v>
      </c>
      <c r="L692" s="11" t="str">
        <f aca="false">IFERROR(J692/F692,"")</f>
        <v/>
      </c>
      <c r="M692" s="11"/>
      <c r="N692" s="11"/>
      <c r="O692" s="11" t="n">
        <f aca="false">IFERROR(K692/G692,"")</f>
        <v>15.32</v>
      </c>
      <c r="P692" s="11" t="n">
        <v>15.32</v>
      </c>
      <c r="Q692" s="11" t="n">
        <v>15.32</v>
      </c>
      <c r="R692" s="12" t="str">
        <f aca="false">IF(F692=0,"NON VALUTABILE",IF(H692=0,"OK","ANOMALIA"))</f>
        <v>NON VALUTABILE</v>
      </c>
      <c r="S692" s="12" t="str">
        <f aca="false">IF(OR(F692=0,G692=0),"NON VALUTABILE",IF(P692&lt;=N692,"ANOMALIA","OK"))</f>
        <v>NON VALUTABILE</v>
      </c>
      <c r="T692" s="12" t="str">
        <f aca="false">IF(F692=0,"NON VALUTABILE",IF(OR(R692="ANOMALIA",S692="ANOMALIA"),"ANOMALIA","OK"))</f>
        <v>NON VALUTABILE</v>
      </c>
      <c r="U692" s="5" t="str">
        <f aca="false">IF(F692=0,"Scaricato ma non presente in questa fattura: puo venire da giacenza pregressa o da altro fornitore. Non conteggiato come anomalia.",IF(G692=0,"Acquistato e mai scaricato nel periodo. ","")&amp;IF(AND(G692&gt;0,H692&lt;&gt;0),"Quantita acquistata diversa da quantita scaricata. ","")&amp;IF(AND(G692&gt;0,P692&lt;=N692),"Almeno una vendita a prezzo pari o inferiore al costo di acquisto (confronta col. N con col. P). ",""))</f>
        <v>Scaricato ma non presente in questa fattura: puo venire da giacenza pregressa o da altro fornitore. Non conteggiato come anomalia.</v>
      </c>
      <c r="V692" s="5"/>
    </row>
    <row r="693" customFormat="false" ht="23.85" hidden="false" customHeight="false" outlineLevel="0" collapsed="false">
      <c r="A693" s="8" t="s">
        <v>2255</v>
      </c>
      <c r="B693" s="8"/>
      <c r="C693" s="8" t="s">
        <v>2256</v>
      </c>
      <c r="D693" s="5" t="s">
        <v>129</v>
      </c>
      <c r="E693" s="8" t="s">
        <v>1677</v>
      </c>
      <c r="F693" s="9" t="n">
        <v>0</v>
      </c>
      <c r="G693" s="9" t="n">
        <v>1</v>
      </c>
      <c r="H693" s="9" t="n">
        <f aca="false">F693-G693</f>
        <v>-1</v>
      </c>
      <c r="I693" s="9" t="n">
        <f aca="false">MAX(H693,0)</f>
        <v>0</v>
      </c>
      <c r="J693" s="10" t="n">
        <v>0</v>
      </c>
      <c r="K693" s="10" t="n">
        <v>17.1</v>
      </c>
      <c r="L693" s="11" t="str">
        <f aca="false">IFERROR(J693/F693,"")</f>
        <v/>
      </c>
      <c r="M693" s="11"/>
      <c r="N693" s="11"/>
      <c r="O693" s="11" t="n">
        <f aca="false">IFERROR(K693/G693,"")</f>
        <v>17.1</v>
      </c>
      <c r="P693" s="11" t="n">
        <v>17.1</v>
      </c>
      <c r="Q693" s="11" t="n">
        <v>17.1</v>
      </c>
      <c r="R693" s="12" t="str">
        <f aca="false">IF(F693=0,"NON VALUTABILE",IF(H693=0,"OK","ANOMALIA"))</f>
        <v>NON VALUTABILE</v>
      </c>
      <c r="S693" s="12" t="str">
        <f aca="false">IF(OR(F693=0,G693=0),"NON VALUTABILE",IF(P693&lt;=N693,"ANOMALIA","OK"))</f>
        <v>NON VALUTABILE</v>
      </c>
      <c r="T693" s="12" t="str">
        <f aca="false">IF(F693=0,"NON VALUTABILE",IF(OR(R693="ANOMALIA",S693="ANOMALIA"),"ANOMALIA","OK"))</f>
        <v>NON VALUTABILE</v>
      </c>
      <c r="U693" s="5" t="str">
        <f aca="false">IF(F693=0,"Scaricato ma non presente in questa fattura: puo venire da giacenza pregressa o da altro fornitore. Non conteggiato come anomalia.",IF(G693=0,"Acquistato e mai scaricato nel periodo. ","")&amp;IF(AND(G693&gt;0,H693&lt;&gt;0),"Quantita acquistata diversa da quantita scaricata. ","")&amp;IF(AND(G693&gt;0,P693&lt;=N693),"Almeno una vendita a prezzo pari o inferiore al costo di acquisto (confronta col. N con col. P). ",""))</f>
        <v>Scaricato ma non presente in questa fattura: puo venire da giacenza pregressa o da altro fornitore. Non conteggiato come anomalia.</v>
      </c>
      <c r="V693" s="5"/>
    </row>
    <row r="694" customFormat="false" ht="23.85" hidden="false" customHeight="false" outlineLevel="0" collapsed="false">
      <c r="A694" s="8" t="s">
        <v>2257</v>
      </c>
      <c r="B694" s="8"/>
      <c r="C694" s="8" t="s">
        <v>2258</v>
      </c>
      <c r="D694" s="5" t="s">
        <v>129</v>
      </c>
      <c r="E694" s="8" t="s">
        <v>1677</v>
      </c>
      <c r="F694" s="9" t="n">
        <v>0</v>
      </c>
      <c r="G694" s="9" t="n">
        <v>1</v>
      </c>
      <c r="H694" s="9" t="n">
        <f aca="false">F694-G694</f>
        <v>-1</v>
      </c>
      <c r="I694" s="9" t="n">
        <f aca="false">MAX(H694,0)</f>
        <v>0</v>
      </c>
      <c r="J694" s="10" t="n">
        <v>0</v>
      </c>
      <c r="K694" s="10" t="n">
        <v>9.8</v>
      </c>
      <c r="L694" s="11" t="str">
        <f aca="false">IFERROR(J694/F694,"")</f>
        <v/>
      </c>
      <c r="M694" s="11"/>
      <c r="N694" s="11"/>
      <c r="O694" s="11" t="n">
        <f aca="false">IFERROR(K694/G694,"")</f>
        <v>9.8</v>
      </c>
      <c r="P694" s="11" t="n">
        <v>9.8</v>
      </c>
      <c r="Q694" s="11" t="n">
        <v>9.8</v>
      </c>
      <c r="R694" s="12" t="str">
        <f aca="false">IF(F694=0,"NON VALUTABILE",IF(H694=0,"OK","ANOMALIA"))</f>
        <v>NON VALUTABILE</v>
      </c>
      <c r="S694" s="12" t="str">
        <f aca="false">IF(OR(F694=0,G694=0),"NON VALUTABILE",IF(P694&lt;=N694,"ANOMALIA","OK"))</f>
        <v>NON VALUTABILE</v>
      </c>
      <c r="T694" s="12" t="str">
        <f aca="false">IF(F694=0,"NON VALUTABILE",IF(OR(R694="ANOMALIA",S694="ANOMALIA"),"ANOMALIA","OK"))</f>
        <v>NON VALUTABILE</v>
      </c>
      <c r="U694" s="5" t="str">
        <f aca="false">IF(F694=0,"Scaricato ma non presente in questa fattura: puo venire da giacenza pregressa o da altro fornitore. Non conteggiato come anomalia.",IF(G694=0,"Acquistato e mai scaricato nel periodo. ","")&amp;IF(AND(G694&gt;0,H694&lt;&gt;0),"Quantita acquistata diversa da quantita scaricata. ","")&amp;IF(AND(G694&gt;0,P694&lt;=N694),"Almeno una vendita a prezzo pari o inferiore al costo di acquisto (confronta col. N con col. P). ",""))</f>
        <v>Scaricato ma non presente in questa fattura: puo venire da giacenza pregressa o da altro fornitore. Non conteggiato come anomalia.</v>
      </c>
      <c r="V694" s="5"/>
    </row>
    <row r="695" customFormat="false" ht="23.85" hidden="false" customHeight="false" outlineLevel="0" collapsed="false">
      <c r="A695" s="8" t="s">
        <v>2259</v>
      </c>
      <c r="B695" s="8"/>
      <c r="C695" s="8" t="s">
        <v>2260</v>
      </c>
      <c r="D695" s="5" t="s">
        <v>1369</v>
      </c>
      <c r="E695" s="8" t="s">
        <v>1677</v>
      </c>
      <c r="F695" s="9" t="n">
        <v>0</v>
      </c>
      <c r="G695" s="9" t="n">
        <v>2</v>
      </c>
      <c r="H695" s="9" t="n">
        <f aca="false">F695-G695</f>
        <v>-2</v>
      </c>
      <c r="I695" s="9" t="n">
        <f aca="false">MAX(H695,0)</f>
        <v>0</v>
      </c>
      <c r="J695" s="10" t="n">
        <v>0</v>
      </c>
      <c r="K695" s="10" t="n">
        <v>7.9</v>
      </c>
      <c r="L695" s="11" t="str">
        <f aca="false">IFERROR(J695/F695,"")</f>
        <v/>
      </c>
      <c r="M695" s="11"/>
      <c r="N695" s="11"/>
      <c r="O695" s="11" t="n">
        <f aca="false">IFERROR(K695/G695,"")</f>
        <v>3.95</v>
      </c>
      <c r="P695" s="11" t="n">
        <v>3.95</v>
      </c>
      <c r="Q695" s="11" t="n">
        <v>3.95</v>
      </c>
      <c r="R695" s="12" t="str">
        <f aca="false">IF(F695=0,"NON VALUTABILE",IF(H695=0,"OK","ANOMALIA"))</f>
        <v>NON VALUTABILE</v>
      </c>
      <c r="S695" s="12" t="str">
        <f aca="false">IF(OR(F695=0,G695=0),"NON VALUTABILE",IF(P695&lt;=N695,"ANOMALIA","OK"))</f>
        <v>NON VALUTABILE</v>
      </c>
      <c r="T695" s="12" t="str">
        <f aca="false">IF(F695=0,"NON VALUTABILE",IF(OR(R695="ANOMALIA",S695="ANOMALIA"),"ANOMALIA","OK"))</f>
        <v>NON VALUTABILE</v>
      </c>
      <c r="U695" s="5" t="str">
        <f aca="false">IF(F695=0,"Scaricato ma non presente in questa fattura: puo venire da giacenza pregressa o da altro fornitore. Non conteggiato come anomalia.",IF(G695=0,"Acquistato e mai scaricato nel periodo. ","")&amp;IF(AND(G695&gt;0,H695&lt;&gt;0),"Quantita acquistata diversa da quantita scaricata. ","")&amp;IF(AND(G695&gt;0,P695&lt;=N695),"Almeno una vendita a prezzo pari o inferiore al costo di acquisto (confronta col. N con col. P). ",""))</f>
        <v>Scaricato ma non presente in questa fattura: puo venire da giacenza pregressa o da altro fornitore. Non conteggiato come anomalia.</v>
      </c>
      <c r="V695" s="5"/>
    </row>
    <row r="696" customFormat="false" ht="23.85" hidden="false" customHeight="false" outlineLevel="0" collapsed="false">
      <c r="A696" s="8" t="s">
        <v>2261</v>
      </c>
      <c r="B696" s="8"/>
      <c r="C696" s="8" t="s">
        <v>2262</v>
      </c>
      <c r="D696" s="5" t="s">
        <v>1369</v>
      </c>
      <c r="E696" s="8" t="s">
        <v>1677</v>
      </c>
      <c r="F696" s="9" t="n">
        <v>0</v>
      </c>
      <c r="G696" s="9" t="n">
        <v>1</v>
      </c>
      <c r="H696" s="9" t="n">
        <f aca="false">F696-G696</f>
        <v>-1</v>
      </c>
      <c r="I696" s="9" t="n">
        <f aca="false">MAX(H696,0)</f>
        <v>0</v>
      </c>
      <c r="J696" s="10" t="n">
        <v>0</v>
      </c>
      <c r="K696" s="10" t="n">
        <v>4.3</v>
      </c>
      <c r="L696" s="11" t="str">
        <f aca="false">IFERROR(J696/F696,"")</f>
        <v/>
      </c>
      <c r="M696" s="11"/>
      <c r="N696" s="11"/>
      <c r="O696" s="11" t="n">
        <f aca="false">IFERROR(K696/G696,"")</f>
        <v>4.3</v>
      </c>
      <c r="P696" s="11" t="n">
        <v>4.3</v>
      </c>
      <c r="Q696" s="11" t="n">
        <v>4.3</v>
      </c>
      <c r="R696" s="12" t="str">
        <f aca="false">IF(F696=0,"NON VALUTABILE",IF(H696=0,"OK","ANOMALIA"))</f>
        <v>NON VALUTABILE</v>
      </c>
      <c r="S696" s="12" t="str">
        <f aca="false">IF(OR(F696=0,G696=0),"NON VALUTABILE",IF(P696&lt;=N696,"ANOMALIA","OK"))</f>
        <v>NON VALUTABILE</v>
      </c>
      <c r="T696" s="12" t="str">
        <f aca="false">IF(F696=0,"NON VALUTABILE",IF(OR(R696="ANOMALIA",S696="ANOMALIA"),"ANOMALIA","OK"))</f>
        <v>NON VALUTABILE</v>
      </c>
      <c r="U696" s="5" t="str">
        <f aca="false">IF(F696=0,"Scaricato ma non presente in questa fattura: puo venire da giacenza pregressa o da altro fornitore. Non conteggiato come anomalia.",IF(G696=0,"Acquistato e mai scaricato nel periodo. ","")&amp;IF(AND(G696&gt;0,H696&lt;&gt;0),"Quantita acquistata diversa da quantita scaricata. ","")&amp;IF(AND(G696&gt;0,P696&lt;=N696),"Almeno una vendita a prezzo pari o inferiore al costo di acquisto (confronta col. N con col. P). ",""))</f>
        <v>Scaricato ma non presente in questa fattura: puo venire da giacenza pregressa o da altro fornitore. Non conteggiato come anomalia.</v>
      </c>
      <c r="V696" s="5"/>
    </row>
    <row r="697" customFormat="false" ht="23.85" hidden="false" customHeight="false" outlineLevel="0" collapsed="false">
      <c r="A697" s="8" t="s">
        <v>2263</v>
      </c>
      <c r="B697" s="8"/>
      <c r="C697" s="8" t="s">
        <v>2264</v>
      </c>
      <c r="D697" s="5" t="s">
        <v>1369</v>
      </c>
      <c r="E697" s="8" t="s">
        <v>1677</v>
      </c>
      <c r="F697" s="9" t="n">
        <v>0</v>
      </c>
      <c r="G697" s="9" t="n">
        <v>1</v>
      </c>
      <c r="H697" s="9" t="n">
        <f aca="false">F697-G697</f>
        <v>-1</v>
      </c>
      <c r="I697" s="9" t="n">
        <f aca="false">MAX(H697,0)</f>
        <v>0</v>
      </c>
      <c r="J697" s="10" t="n">
        <v>0</v>
      </c>
      <c r="K697" s="10" t="n">
        <v>4.16</v>
      </c>
      <c r="L697" s="11" t="str">
        <f aca="false">IFERROR(J697/F697,"")</f>
        <v/>
      </c>
      <c r="M697" s="11"/>
      <c r="N697" s="11"/>
      <c r="O697" s="11" t="n">
        <f aca="false">IFERROR(K697/G697,"")</f>
        <v>4.16</v>
      </c>
      <c r="P697" s="11" t="n">
        <v>4.16</v>
      </c>
      <c r="Q697" s="11" t="n">
        <v>4.16</v>
      </c>
      <c r="R697" s="12" t="str">
        <f aca="false">IF(F697=0,"NON VALUTABILE",IF(H697=0,"OK","ANOMALIA"))</f>
        <v>NON VALUTABILE</v>
      </c>
      <c r="S697" s="12" t="str">
        <f aca="false">IF(OR(F697=0,G697=0),"NON VALUTABILE",IF(P697&lt;=N697,"ANOMALIA","OK"))</f>
        <v>NON VALUTABILE</v>
      </c>
      <c r="T697" s="12" t="str">
        <f aca="false">IF(F697=0,"NON VALUTABILE",IF(OR(R697="ANOMALIA",S697="ANOMALIA"),"ANOMALIA","OK"))</f>
        <v>NON VALUTABILE</v>
      </c>
      <c r="U697" s="5" t="str">
        <f aca="false">IF(F697=0,"Scaricato ma non presente in questa fattura: puo venire da giacenza pregressa o da altro fornitore. Non conteggiato come anomalia.",IF(G697=0,"Acquistato e mai scaricato nel periodo. ","")&amp;IF(AND(G697&gt;0,H697&lt;&gt;0),"Quantita acquistata diversa da quantita scaricata. ","")&amp;IF(AND(G697&gt;0,P697&lt;=N697),"Almeno una vendita a prezzo pari o inferiore al costo di acquisto (confronta col. N con col. P). ",""))</f>
        <v>Scaricato ma non presente in questa fattura: puo venire da giacenza pregressa o da altro fornitore. Non conteggiato come anomalia.</v>
      </c>
      <c r="V697" s="5"/>
    </row>
    <row r="698" customFormat="false" ht="23.85" hidden="false" customHeight="false" outlineLevel="0" collapsed="false">
      <c r="A698" s="8" t="s">
        <v>2265</v>
      </c>
      <c r="B698" s="8"/>
      <c r="C698" s="8" t="s">
        <v>2266</v>
      </c>
      <c r="D698" s="5" t="s">
        <v>1369</v>
      </c>
      <c r="E698" s="8" t="s">
        <v>1677</v>
      </c>
      <c r="F698" s="9" t="n">
        <v>0</v>
      </c>
      <c r="G698" s="9" t="n">
        <v>2</v>
      </c>
      <c r="H698" s="9" t="n">
        <f aca="false">F698-G698</f>
        <v>-2</v>
      </c>
      <c r="I698" s="9" t="n">
        <f aca="false">MAX(H698,0)</f>
        <v>0</v>
      </c>
      <c r="J698" s="10" t="n">
        <v>0</v>
      </c>
      <c r="K698" s="10" t="n">
        <v>12.4</v>
      </c>
      <c r="L698" s="11" t="str">
        <f aca="false">IFERROR(J698/F698,"")</f>
        <v/>
      </c>
      <c r="M698" s="11"/>
      <c r="N698" s="11"/>
      <c r="O698" s="11" t="n">
        <f aca="false">IFERROR(K698/G698,"")</f>
        <v>6.2</v>
      </c>
      <c r="P698" s="11" t="n">
        <v>6.2</v>
      </c>
      <c r="Q698" s="11" t="n">
        <v>6.2</v>
      </c>
      <c r="R698" s="12" t="str">
        <f aca="false">IF(F698=0,"NON VALUTABILE",IF(H698=0,"OK","ANOMALIA"))</f>
        <v>NON VALUTABILE</v>
      </c>
      <c r="S698" s="12" t="str">
        <f aca="false">IF(OR(F698=0,G698=0),"NON VALUTABILE",IF(P698&lt;=N698,"ANOMALIA","OK"))</f>
        <v>NON VALUTABILE</v>
      </c>
      <c r="T698" s="12" t="str">
        <f aca="false">IF(F698=0,"NON VALUTABILE",IF(OR(R698="ANOMALIA",S698="ANOMALIA"),"ANOMALIA","OK"))</f>
        <v>NON VALUTABILE</v>
      </c>
      <c r="U698" s="5" t="str">
        <f aca="false">IF(F698=0,"Scaricato ma non presente in questa fattura: puo venire da giacenza pregressa o da altro fornitore. Non conteggiato come anomalia.",IF(G698=0,"Acquistato e mai scaricato nel periodo. ","")&amp;IF(AND(G698&gt;0,H698&lt;&gt;0),"Quantita acquistata diversa da quantita scaricata. ","")&amp;IF(AND(G698&gt;0,P698&lt;=N698),"Almeno una vendita a prezzo pari o inferiore al costo di acquisto (confronta col. N con col. P). ",""))</f>
        <v>Scaricato ma non presente in questa fattura: puo venire da giacenza pregressa o da altro fornitore. Non conteggiato come anomalia.</v>
      </c>
      <c r="V698" s="5"/>
    </row>
    <row r="699" customFormat="false" ht="23.85" hidden="false" customHeight="false" outlineLevel="0" collapsed="false">
      <c r="A699" s="8" t="s">
        <v>2267</v>
      </c>
      <c r="B699" s="8"/>
      <c r="C699" s="8" t="s">
        <v>2268</v>
      </c>
      <c r="D699" s="5" t="s">
        <v>1369</v>
      </c>
      <c r="E699" s="8" t="s">
        <v>1677</v>
      </c>
      <c r="F699" s="9" t="n">
        <v>0</v>
      </c>
      <c r="G699" s="9" t="n">
        <v>1</v>
      </c>
      <c r="H699" s="9" t="n">
        <f aca="false">F699-G699</f>
        <v>-1</v>
      </c>
      <c r="I699" s="9" t="n">
        <f aca="false">MAX(H699,0)</f>
        <v>0</v>
      </c>
      <c r="J699" s="10" t="n">
        <v>0</v>
      </c>
      <c r="K699" s="10" t="n">
        <v>4.76</v>
      </c>
      <c r="L699" s="11" t="str">
        <f aca="false">IFERROR(J699/F699,"")</f>
        <v/>
      </c>
      <c r="M699" s="11"/>
      <c r="N699" s="11"/>
      <c r="O699" s="11" t="n">
        <f aca="false">IFERROR(K699/G699,"")</f>
        <v>4.76</v>
      </c>
      <c r="P699" s="11" t="n">
        <v>4.76</v>
      </c>
      <c r="Q699" s="11" t="n">
        <v>4.76</v>
      </c>
      <c r="R699" s="12" t="str">
        <f aca="false">IF(F699=0,"NON VALUTABILE",IF(H699=0,"OK","ANOMALIA"))</f>
        <v>NON VALUTABILE</v>
      </c>
      <c r="S699" s="12" t="str">
        <f aca="false">IF(OR(F699=0,G699=0),"NON VALUTABILE",IF(P699&lt;=N699,"ANOMALIA","OK"))</f>
        <v>NON VALUTABILE</v>
      </c>
      <c r="T699" s="12" t="str">
        <f aca="false">IF(F699=0,"NON VALUTABILE",IF(OR(R699="ANOMALIA",S699="ANOMALIA"),"ANOMALIA","OK"))</f>
        <v>NON VALUTABILE</v>
      </c>
      <c r="U699" s="5" t="str">
        <f aca="false">IF(F699=0,"Scaricato ma non presente in questa fattura: puo venire da giacenza pregressa o da altro fornitore. Non conteggiato come anomalia.",IF(G699=0,"Acquistato e mai scaricato nel periodo. ","")&amp;IF(AND(G699&gt;0,H699&lt;&gt;0),"Quantita acquistata diversa da quantita scaricata. ","")&amp;IF(AND(G699&gt;0,P699&lt;=N699),"Almeno una vendita a prezzo pari o inferiore al costo di acquisto (confronta col. N con col. P). ",""))</f>
        <v>Scaricato ma non presente in questa fattura: puo venire da giacenza pregressa o da altro fornitore. Non conteggiato come anomalia.</v>
      </c>
      <c r="V699" s="5"/>
    </row>
    <row r="700" customFormat="false" ht="23.85" hidden="false" customHeight="false" outlineLevel="0" collapsed="false">
      <c r="A700" s="8" t="s">
        <v>2269</v>
      </c>
      <c r="B700" s="8"/>
      <c r="C700" s="8" t="s">
        <v>2270</v>
      </c>
      <c r="D700" s="5" t="s">
        <v>1369</v>
      </c>
      <c r="E700" s="8" t="s">
        <v>1677</v>
      </c>
      <c r="F700" s="9" t="n">
        <v>0</v>
      </c>
      <c r="G700" s="9" t="n">
        <v>1</v>
      </c>
      <c r="H700" s="9" t="n">
        <f aca="false">F700-G700</f>
        <v>-1</v>
      </c>
      <c r="I700" s="9" t="n">
        <f aca="false">MAX(H700,0)</f>
        <v>0</v>
      </c>
      <c r="J700" s="10" t="n">
        <v>0</v>
      </c>
      <c r="K700" s="10" t="n">
        <v>4.94</v>
      </c>
      <c r="L700" s="11" t="str">
        <f aca="false">IFERROR(J700/F700,"")</f>
        <v/>
      </c>
      <c r="M700" s="11"/>
      <c r="N700" s="11"/>
      <c r="O700" s="11" t="n">
        <f aca="false">IFERROR(K700/G700,"")</f>
        <v>4.94</v>
      </c>
      <c r="P700" s="11" t="n">
        <v>4.94</v>
      </c>
      <c r="Q700" s="11" t="n">
        <v>4.94</v>
      </c>
      <c r="R700" s="12" t="str">
        <f aca="false">IF(F700=0,"NON VALUTABILE",IF(H700=0,"OK","ANOMALIA"))</f>
        <v>NON VALUTABILE</v>
      </c>
      <c r="S700" s="12" t="str">
        <f aca="false">IF(OR(F700=0,G700=0),"NON VALUTABILE",IF(P700&lt;=N700,"ANOMALIA","OK"))</f>
        <v>NON VALUTABILE</v>
      </c>
      <c r="T700" s="12" t="str">
        <f aca="false">IF(F700=0,"NON VALUTABILE",IF(OR(R700="ANOMALIA",S700="ANOMALIA"),"ANOMALIA","OK"))</f>
        <v>NON VALUTABILE</v>
      </c>
      <c r="U700" s="5" t="str">
        <f aca="false">IF(F700=0,"Scaricato ma non presente in questa fattura: puo venire da giacenza pregressa o da altro fornitore. Non conteggiato come anomalia.",IF(G700=0,"Acquistato e mai scaricato nel periodo. ","")&amp;IF(AND(G700&gt;0,H700&lt;&gt;0),"Quantita acquistata diversa da quantita scaricata. ","")&amp;IF(AND(G700&gt;0,P700&lt;=N700),"Almeno una vendita a prezzo pari o inferiore al costo di acquisto (confronta col. N con col. P). ",""))</f>
        <v>Scaricato ma non presente in questa fattura: puo venire da giacenza pregressa o da altro fornitore. Non conteggiato come anomalia.</v>
      </c>
      <c r="V700" s="5"/>
    </row>
    <row r="701" customFormat="false" ht="23.85" hidden="false" customHeight="false" outlineLevel="0" collapsed="false">
      <c r="A701" s="8" t="s">
        <v>2271</v>
      </c>
      <c r="B701" s="8"/>
      <c r="C701" s="8" t="s">
        <v>2272</v>
      </c>
      <c r="D701" s="5" t="s">
        <v>1369</v>
      </c>
      <c r="E701" s="8" t="s">
        <v>1677</v>
      </c>
      <c r="F701" s="9" t="n">
        <v>0</v>
      </c>
      <c r="G701" s="9" t="n">
        <v>2</v>
      </c>
      <c r="H701" s="9" t="n">
        <f aca="false">F701-G701</f>
        <v>-2</v>
      </c>
      <c r="I701" s="9" t="n">
        <f aca="false">MAX(H701,0)</f>
        <v>0</v>
      </c>
      <c r="J701" s="10" t="n">
        <v>0</v>
      </c>
      <c r="K701" s="10" t="n">
        <v>16.52</v>
      </c>
      <c r="L701" s="11" t="str">
        <f aca="false">IFERROR(J701/F701,"")</f>
        <v/>
      </c>
      <c r="M701" s="11"/>
      <c r="N701" s="11"/>
      <c r="O701" s="11" t="n">
        <f aca="false">IFERROR(K701/G701,"")</f>
        <v>8.26</v>
      </c>
      <c r="P701" s="11" t="n">
        <v>7.52</v>
      </c>
      <c r="Q701" s="11" t="n">
        <v>9</v>
      </c>
      <c r="R701" s="12" t="str">
        <f aca="false">IF(F701=0,"NON VALUTABILE",IF(H701=0,"OK","ANOMALIA"))</f>
        <v>NON VALUTABILE</v>
      </c>
      <c r="S701" s="12" t="str">
        <f aca="false">IF(OR(F701=0,G701=0),"NON VALUTABILE",IF(P701&lt;=N701,"ANOMALIA","OK"))</f>
        <v>NON VALUTABILE</v>
      </c>
      <c r="T701" s="12" t="str">
        <f aca="false">IF(F701=0,"NON VALUTABILE",IF(OR(R701="ANOMALIA",S701="ANOMALIA"),"ANOMALIA","OK"))</f>
        <v>NON VALUTABILE</v>
      </c>
      <c r="U701" s="5" t="str">
        <f aca="false">IF(F701=0,"Scaricato ma non presente in questa fattura: puo venire da giacenza pregressa o da altro fornitore. Non conteggiato come anomalia.",IF(G701=0,"Acquistato e mai scaricato nel periodo. ","")&amp;IF(AND(G701&gt;0,H701&lt;&gt;0),"Quantita acquistata diversa da quantita scaricata. ","")&amp;IF(AND(G701&gt;0,P701&lt;=N701),"Almeno una vendita a prezzo pari o inferiore al costo di acquisto (confronta col. N con col. P). ",""))</f>
        <v>Scaricato ma non presente in questa fattura: puo venire da giacenza pregressa o da altro fornitore. Non conteggiato come anomalia.</v>
      </c>
      <c r="V701" s="5" t="s">
        <v>77</v>
      </c>
    </row>
    <row r="702" customFormat="false" ht="23.85" hidden="false" customHeight="false" outlineLevel="0" collapsed="false">
      <c r="A702" s="8" t="s">
        <v>2273</v>
      </c>
      <c r="B702" s="8"/>
      <c r="C702" s="8" t="s">
        <v>2274</v>
      </c>
      <c r="D702" s="5" t="s">
        <v>1369</v>
      </c>
      <c r="E702" s="8" t="s">
        <v>1677</v>
      </c>
      <c r="F702" s="9" t="n">
        <v>0</v>
      </c>
      <c r="G702" s="9" t="n">
        <v>1</v>
      </c>
      <c r="H702" s="9" t="n">
        <f aca="false">F702-G702</f>
        <v>-1</v>
      </c>
      <c r="I702" s="9" t="n">
        <f aca="false">MAX(H702,0)</f>
        <v>0</v>
      </c>
      <c r="J702" s="10" t="n">
        <v>0</v>
      </c>
      <c r="K702" s="10" t="n">
        <v>4.74</v>
      </c>
      <c r="L702" s="11" t="str">
        <f aca="false">IFERROR(J702/F702,"")</f>
        <v/>
      </c>
      <c r="M702" s="11"/>
      <c r="N702" s="11"/>
      <c r="O702" s="11" t="n">
        <f aca="false">IFERROR(K702/G702,"")</f>
        <v>4.74</v>
      </c>
      <c r="P702" s="11" t="n">
        <v>4.74</v>
      </c>
      <c r="Q702" s="11" t="n">
        <v>4.74</v>
      </c>
      <c r="R702" s="12" t="str">
        <f aca="false">IF(F702=0,"NON VALUTABILE",IF(H702=0,"OK","ANOMALIA"))</f>
        <v>NON VALUTABILE</v>
      </c>
      <c r="S702" s="12" t="str">
        <f aca="false">IF(OR(F702=0,G702=0),"NON VALUTABILE",IF(P702&lt;=N702,"ANOMALIA","OK"))</f>
        <v>NON VALUTABILE</v>
      </c>
      <c r="T702" s="12" t="str">
        <f aca="false">IF(F702=0,"NON VALUTABILE",IF(OR(R702="ANOMALIA",S702="ANOMALIA"),"ANOMALIA","OK"))</f>
        <v>NON VALUTABILE</v>
      </c>
      <c r="U702" s="5" t="str">
        <f aca="false">IF(F702=0,"Scaricato ma non presente in questa fattura: puo venire da giacenza pregressa o da altro fornitore. Non conteggiato come anomalia.",IF(G702=0,"Acquistato e mai scaricato nel periodo. ","")&amp;IF(AND(G702&gt;0,H702&lt;&gt;0),"Quantita acquistata diversa da quantita scaricata. ","")&amp;IF(AND(G702&gt;0,P702&lt;=N702),"Almeno una vendita a prezzo pari o inferiore al costo di acquisto (confronta col. N con col. P). ",""))</f>
        <v>Scaricato ma non presente in questa fattura: puo venire da giacenza pregressa o da altro fornitore. Non conteggiato come anomalia.</v>
      </c>
      <c r="V702" s="5"/>
    </row>
    <row r="703" customFormat="false" ht="23.85" hidden="false" customHeight="false" outlineLevel="0" collapsed="false">
      <c r="A703" s="8" t="s">
        <v>2275</v>
      </c>
      <c r="B703" s="8"/>
      <c r="C703" s="8" t="s">
        <v>2276</v>
      </c>
      <c r="D703" s="5" t="s">
        <v>613</v>
      </c>
      <c r="E703" s="8" t="s">
        <v>1677</v>
      </c>
      <c r="F703" s="9" t="n">
        <v>0</v>
      </c>
      <c r="G703" s="9" t="n">
        <v>1</v>
      </c>
      <c r="H703" s="9" t="n">
        <f aca="false">F703-G703</f>
        <v>-1</v>
      </c>
      <c r="I703" s="9" t="n">
        <f aca="false">MAX(H703,0)</f>
        <v>0</v>
      </c>
      <c r="J703" s="10" t="n">
        <v>0</v>
      </c>
      <c r="K703" s="10" t="n">
        <v>8.2</v>
      </c>
      <c r="L703" s="11" t="str">
        <f aca="false">IFERROR(J703/F703,"")</f>
        <v/>
      </c>
      <c r="M703" s="11"/>
      <c r="N703" s="11"/>
      <c r="O703" s="11" t="n">
        <f aca="false">IFERROR(K703/G703,"")</f>
        <v>8.2</v>
      </c>
      <c r="P703" s="11" t="n">
        <v>8.2</v>
      </c>
      <c r="Q703" s="11" t="n">
        <v>8.2</v>
      </c>
      <c r="R703" s="12" t="str">
        <f aca="false">IF(F703=0,"NON VALUTABILE",IF(H703=0,"OK","ANOMALIA"))</f>
        <v>NON VALUTABILE</v>
      </c>
      <c r="S703" s="12" t="str">
        <f aca="false">IF(OR(F703=0,G703=0),"NON VALUTABILE",IF(P703&lt;=N703,"ANOMALIA","OK"))</f>
        <v>NON VALUTABILE</v>
      </c>
      <c r="T703" s="12" t="str">
        <f aca="false">IF(F703=0,"NON VALUTABILE",IF(OR(R703="ANOMALIA",S703="ANOMALIA"),"ANOMALIA","OK"))</f>
        <v>NON VALUTABILE</v>
      </c>
      <c r="U703" s="5" t="str">
        <f aca="false">IF(F703=0,"Scaricato ma non presente in questa fattura: puo venire da giacenza pregressa o da altro fornitore. Non conteggiato come anomalia.",IF(G703=0,"Acquistato e mai scaricato nel periodo. ","")&amp;IF(AND(G703&gt;0,H703&lt;&gt;0),"Quantita acquistata diversa da quantita scaricata. ","")&amp;IF(AND(G703&gt;0,P703&lt;=N703),"Almeno una vendita a prezzo pari o inferiore al costo di acquisto (confronta col. N con col. P). ",""))</f>
        <v>Scaricato ma non presente in questa fattura: puo venire da giacenza pregressa o da altro fornitore. Non conteggiato come anomalia.</v>
      </c>
      <c r="V703" s="5"/>
    </row>
    <row r="704" customFormat="false" ht="23.85" hidden="false" customHeight="false" outlineLevel="0" collapsed="false">
      <c r="A704" s="8" t="s">
        <v>2277</v>
      </c>
      <c r="B704" s="8"/>
      <c r="C704" s="8" t="s">
        <v>2278</v>
      </c>
      <c r="D704" s="5" t="s">
        <v>613</v>
      </c>
      <c r="E704" s="8" t="s">
        <v>1677</v>
      </c>
      <c r="F704" s="9" t="n">
        <v>0</v>
      </c>
      <c r="G704" s="9" t="n">
        <v>1</v>
      </c>
      <c r="H704" s="9" t="n">
        <f aca="false">F704-G704</f>
        <v>-1</v>
      </c>
      <c r="I704" s="9" t="n">
        <f aca="false">MAX(H704,0)</f>
        <v>0</v>
      </c>
      <c r="J704" s="10" t="n">
        <v>0</v>
      </c>
      <c r="K704" s="10" t="n">
        <v>3.56</v>
      </c>
      <c r="L704" s="11" t="str">
        <f aca="false">IFERROR(J704/F704,"")</f>
        <v/>
      </c>
      <c r="M704" s="11"/>
      <c r="N704" s="11"/>
      <c r="O704" s="11" t="n">
        <f aca="false">IFERROR(K704/G704,"")</f>
        <v>3.56</v>
      </c>
      <c r="P704" s="11" t="n">
        <v>3.56</v>
      </c>
      <c r="Q704" s="11" t="n">
        <v>3.56</v>
      </c>
      <c r="R704" s="12" t="str">
        <f aca="false">IF(F704=0,"NON VALUTABILE",IF(H704=0,"OK","ANOMALIA"))</f>
        <v>NON VALUTABILE</v>
      </c>
      <c r="S704" s="12" t="str">
        <f aca="false">IF(OR(F704=0,G704=0),"NON VALUTABILE",IF(P704&lt;=N704,"ANOMALIA","OK"))</f>
        <v>NON VALUTABILE</v>
      </c>
      <c r="T704" s="12" t="str">
        <f aca="false">IF(F704=0,"NON VALUTABILE",IF(OR(R704="ANOMALIA",S704="ANOMALIA"),"ANOMALIA","OK"))</f>
        <v>NON VALUTABILE</v>
      </c>
      <c r="U704" s="5" t="str">
        <f aca="false">IF(F704=0,"Scaricato ma non presente in questa fattura: puo venire da giacenza pregressa o da altro fornitore. Non conteggiato come anomalia.",IF(G704=0,"Acquistato e mai scaricato nel periodo. ","")&amp;IF(AND(G704&gt;0,H704&lt;&gt;0),"Quantita acquistata diversa da quantita scaricata. ","")&amp;IF(AND(G704&gt;0,P704&lt;=N704),"Almeno una vendita a prezzo pari o inferiore al costo di acquisto (confronta col. N con col. P). ",""))</f>
        <v>Scaricato ma non presente in questa fattura: puo venire da giacenza pregressa o da altro fornitore. Non conteggiato come anomalia.</v>
      </c>
      <c r="V704" s="5"/>
    </row>
    <row r="705" customFormat="false" ht="23.85" hidden="false" customHeight="false" outlineLevel="0" collapsed="false">
      <c r="A705" s="8" t="s">
        <v>2279</v>
      </c>
      <c r="B705" s="8"/>
      <c r="C705" s="8" t="s">
        <v>2280</v>
      </c>
      <c r="D705" s="5" t="s">
        <v>613</v>
      </c>
      <c r="E705" s="8" t="s">
        <v>1677</v>
      </c>
      <c r="F705" s="9" t="n">
        <v>0</v>
      </c>
      <c r="G705" s="9" t="n">
        <v>1</v>
      </c>
      <c r="H705" s="9" t="n">
        <f aca="false">F705-G705</f>
        <v>-1</v>
      </c>
      <c r="I705" s="9" t="n">
        <f aca="false">MAX(H705,0)</f>
        <v>0</v>
      </c>
      <c r="J705" s="10" t="n">
        <v>0</v>
      </c>
      <c r="K705" s="10" t="n">
        <v>6.56</v>
      </c>
      <c r="L705" s="11" t="str">
        <f aca="false">IFERROR(J705/F705,"")</f>
        <v/>
      </c>
      <c r="M705" s="11"/>
      <c r="N705" s="11"/>
      <c r="O705" s="11" t="n">
        <f aca="false">IFERROR(K705/G705,"")</f>
        <v>6.56</v>
      </c>
      <c r="P705" s="11" t="n">
        <v>6.56</v>
      </c>
      <c r="Q705" s="11" t="n">
        <v>6.56</v>
      </c>
      <c r="R705" s="12" t="str">
        <f aca="false">IF(F705=0,"NON VALUTABILE",IF(H705=0,"OK","ANOMALIA"))</f>
        <v>NON VALUTABILE</v>
      </c>
      <c r="S705" s="12" t="str">
        <f aca="false">IF(OR(F705=0,G705=0),"NON VALUTABILE",IF(P705&lt;=N705,"ANOMALIA","OK"))</f>
        <v>NON VALUTABILE</v>
      </c>
      <c r="T705" s="12" t="str">
        <f aca="false">IF(F705=0,"NON VALUTABILE",IF(OR(R705="ANOMALIA",S705="ANOMALIA"),"ANOMALIA","OK"))</f>
        <v>NON VALUTABILE</v>
      </c>
      <c r="U705" s="5" t="str">
        <f aca="false">IF(F705=0,"Scaricato ma non presente in questa fattura: puo venire da giacenza pregressa o da altro fornitore. Non conteggiato come anomalia.",IF(G705=0,"Acquistato e mai scaricato nel periodo. ","")&amp;IF(AND(G705&gt;0,H705&lt;&gt;0),"Quantita acquistata diversa da quantita scaricata. ","")&amp;IF(AND(G705&gt;0,P705&lt;=N705),"Almeno una vendita a prezzo pari o inferiore al costo di acquisto (confronta col. N con col. P). ",""))</f>
        <v>Scaricato ma non presente in questa fattura: puo venire da giacenza pregressa o da altro fornitore. Non conteggiato come anomalia.</v>
      </c>
      <c r="V705" s="5"/>
    </row>
    <row r="706" customFormat="false" ht="23.85" hidden="false" customHeight="false" outlineLevel="0" collapsed="false">
      <c r="A706" s="8" t="s">
        <v>2281</v>
      </c>
      <c r="B706" s="8"/>
      <c r="C706" s="8" t="s">
        <v>2282</v>
      </c>
      <c r="D706" s="5" t="s">
        <v>613</v>
      </c>
      <c r="E706" s="8" t="s">
        <v>1677</v>
      </c>
      <c r="F706" s="9" t="n">
        <v>0</v>
      </c>
      <c r="G706" s="9" t="n">
        <v>1</v>
      </c>
      <c r="H706" s="9" t="n">
        <f aca="false">F706-G706</f>
        <v>-1</v>
      </c>
      <c r="I706" s="9" t="n">
        <f aca="false">MAX(H706,0)</f>
        <v>0</v>
      </c>
      <c r="J706" s="10" t="n">
        <v>0</v>
      </c>
      <c r="K706" s="10" t="n">
        <v>4.24</v>
      </c>
      <c r="L706" s="11" t="str">
        <f aca="false">IFERROR(J706/F706,"")</f>
        <v/>
      </c>
      <c r="M706" s="11"/>
      <c r="N706" s="11"/>
      <c r="O706" s="11" t="n">
        <f aca="false">IFERROR(K706/G706,"")</f>
        <v>4.24</v>
      </c>
      <c r="P706" s="11" t="n">
        <v>4.24</v>
      </c>
      <c r="Q706" s="11" t="n">
        <v>4.24</v>
      </c>
      <c r="R706" s="12" t="str">
        <f aca="false">IF(F706=0,"NON VALUTABILE",IF(H706=0,"OK","ANOMALIA"))</f>
        <v>NON VALUTABILE</v>
      </c>
      <c r="S706" s="12" t="str">
        <f aca="false">IF(OR(F706=0,G706=0),"NON VALUTABILE",IF(P706&lt;=N706,"ANOMALIA","OK"))</f>
        <v>NON VALUTABILE</v>
      </c>
      <c r="T706" s="12" t="str">
        <f aca="false">IF(F706=0,"NON VALUTABILE",IF(OR(R706="ANOMALIA",S706="ANOMALIA"),"ANOMALIA","OK"))</f>
        <v>NON VALUTABILE</v>
      </c>
      <c r="U706" s="5" t="str">
        <f aca="false">IF(F706=0,"Scaricato ma non presente in questa fattura: puo venire da giacenza pregressa o da altro fornitore. Non conteggiato come anomalia.",IF(G706=0,"Acquistato e mai scaricato nel periodo. ","")&amp;IF(AND(G706&gt;0,H706&lt;&gt;0),"Quantita acquistata diversa da quantita scaricata. ","")&amp;IF(AND(G706&gt;0,P706&lt;=N706),"Almeno una vendita a prezzo pari o inferiore al costo di acquisto (confronta col. N con col. P). ",""))</f>
        <v>Scaricato ma non presente in questa fattura: puo venire da giacenza pregressa o da altro fornitore. Non conteggiato come anomalia.</v>
      </c>
      <c r="V706" s="5"/>
    </row>
    <row r="707" customFormat="false" ht="23.85" hidden="false" customHeight="false" outlineLevel="0" collapsed="false">
      <c r="A707" s="8" t="s">
        <v>2283</v>
      </c>
      <c r="B707" s="8"/>
      <c r="C707" s="8" t="s">
        <v>2284</v>
      </c>
      <c r="D707" s="5" t="s">
        <v>2285</v>
      </c>
      <c r="E707" s="8" t="s">
        <v>1677</v>
      </c>
      <c r="F707" s="9" t="n">
        <v>0</v>
      </c>
      <c r="G707" s="9" t="n">
        <v>4</v>
      </c>
      <c r="H707" s="9" t="n">
        <f aca="false">F707-G707</f>
        <v>-4</v>
      </c>
      <c r="I707" s="9" t="n">
        <f aca="false">MAX(H707,0)</f>
        <v>0</v>
      </c>
      <c r="J707" s="10" t="n">
        <v>0</v>
      </c>
      <c r="K707" s="10" t="n">
        <v>22.96</v>
      </c>
      <c r="L707" s="11" t="str">
        <f aca="false">IFERROR(J707/F707,"")</f>
        <v/>
      </c>
      <c r="M707" s="11"/>
      <c r="N707" s="11"/>
      <c r="O707" s="11" t="n">
        <f aca="false">IFERROR(K707/G707,"")</f>
        <v>5.74</v>
      </c>
      <c r="P707" s="11" t="n">
        <v>5.74</v>
      </c>
      <c r="Q707" s="11" t="n">
        <v>5.74</v>
      </c>
      <c r="R707" s="12" t="str">
        <f aca="false">IF(F707=0,"NON VALUTABILE",IF(H707=0,"OK","ANOMALIA"))</f>
        <v>NON VALUTABILE</v>
      </c>
      <c r="S707" s="12" t="str">
        <f aca="false">IF(OR(F707=0,G707=0),"NON VALUTABILE",IF(P707&lt;=N707,"ANOMALIA","OK"))</f>
        <v>NON VALUTABILE</v>
      </c>
      <c r="T707" s="12" t="str">
        <f aca="false">IF(F707=0,"NON VALUTABILE",IF(OR(R707="ANOMALIA",S707="ANOMALIA"),"ANOMALIA","OK"))</f>
        <v>NON VALUTABILE</v>
      </c>
      <c r="U707" s="5" t="str">
        <f aca="false">IF(F707=0,"Scaricato ma non presente in questa fattura: puo venire da giacenza pregressa o da altro fornitore. Non conteggiato come anomalia.",IF(G707=0,"Acquistato e mai scaricato nel periodo. ","")&amp;IF(AND(G707&gt;0,H707&lt;&gt;0),"Quantita acquistata diversa da quantita scaricata. ","")&amp;IF(AND(G707&gt;0,P707&lt;=N707),"Almeno una vendita a prezzo pari o inferiore al costo di acquisto (confronta col. N con col. P). ",""))</f>
        <v>Scaricato ma non presente in questa fattura: puo venire da giacenza pregressa o da altro fornitore. Non conteggiato come anomalia.</v>
      </c>
      <c r="V707" s="5"/>
    </row>
    <row r="708" customFormat="false" ht="23.85" hidden="false" customHeight="false" outlineLevel="0" collapsed="false">
      <c r="A708" s="8" t="s">
        <v>2286</v>
      </c>
      <c r="B708" s="8"/>
      <c r="C708" s="8" t="s">
        <v>2287</v>
      </c>
      <c r="D708" s="5" t="s">
        <v>2288</v>
      </c>
      <c r="E708" s="8" t="s">
        <v>1677</v>
      </c>
      <c r="F708" s="9" t="n">
        <v>0</v>
      </c>
      <c r="G708" s="9" t="n">
        <v>1</v>
      </c>
      <c r="H708" s="9" t="n">
        <f aca="false">F708-G708</f>
        <v>-1</v>
      </c>
      <c r="I708" s="9" t="n">
        <f aca="false">MAX(H708,0)</f>
        <v>0</v>
      </c>
      <c r="J708" s="10" t="n">
        <v>0</v>
      </c>
      <c r="K708" s="10" t="n">
        <v>6.15</v>
      </c>
      <c r="L708" s="11" t="str">
        <f aca="false">IFERROR(J708/F708,"")</f>
        <v/>
      </c>
      <c r="M708" s="11"/>
      <c r="N708" s="11"/>
      <c r="O708" s="11" t="n">
        <f aca="false">IFERROR(K708/G708,"")</f>
        <v>6.15</v>
      </c>
      <c r="P708" s="11" t="n">
        <v>6.15</v>
      </c>
      <c r="Q708" s="11" t="n">
        <v>6.15</v>
      </c>
      <c r="R708" s="12" t="str">
        <f aca="false">IF(F708=0,"NON VALUTABILE",IF(H708=0,"OK","ANOMALIA"))</f>
        <v>NON VALUTABILE</v>
      </c>
      <c r="S708" s="12" t="str">
        <f aca="false">IF(OR(F708=0,G708=0),"NON VALUTABILE",IF(P708&lt;=N708,"ANOMALIA","OK"))</f>
        <v>NON VALUTABILE</v>
      </c>
      <c r="T708" s="12" t="str">
        <f aca="false">IF(F708=0,"NON VALUTABILE",IF(OR(R708="ANOMALIA",S708="ANOMALIA"),"ANOMALIA","OK"))</f>
        <v>NON VALUTABILE</v>
      </c>
      <c r="U708" s="5" t="str">
        <f aca="false">IF(F708=0,"Scaricato ma non presente in questa fattura: puo venire da giacenza pregressa o da altro fornitore. Non conteggiato come anomalia.",IF(G708=0,"Acquistato e mai scaricato nel periodo. ","")&amp;IF(AND(G708&gt;0,H708&lt;&gt;0),"Quantita acquistata diversa da quantita scaricata. ","")&amp;IF(AND(G708&gt;0,P708&lt;=N708),"Almeno una vendita a prezzo pari o inferiore al costo di acquisto (confronta col. N con col. P). ",""))</f>
        <v>Scaricato ma non presente in questa fattura: puo venire da giacenza pregressa o da altro fornitore. Non conteggiato come anomalia.</v>
      </c>
      <c r="V708" s="5"/>
    </row>
    <row r="709" customFormat="false" ht="23.85" hidden="false" customHeight="false" outlineLevel="0" collapsed="false">
      <c r="A709" s="8" t="s">
        <v>2289</v>
      </c>
      <c r="B709" s="8"/>
      <c r="C709" s="8" t="s">
        <v>2290</v>
      </c>
      <c r="D709" s="5" t="s">
        <v>2288</v>
      </c>
      <c r="E709" s="8" t="s">
        <v>1677</v>
      </c>
      <c r="F709" s="9" t="n">
        <v>0</v>
      </c>
      <c r="G709" s="9" t="n">
        <v>1</v>
      </c>
      <c r="H709" s="9" t="n">
        <f aca="false">F709-G709</f>
        <v>-1</v>
      </c>
      <c r="I709" s="9" t="n">
        <f aca="false">MAX(H709,0)</f>
        <v>0</v>
      </c>
      <c r="J709" s="10" t="n">
        <v>0</v>
      </c>
      <c r="K709" s="10" t="n">
        <v>5.15</v>
      </c>
      <c r="L709" s="11" t="str">
        <f aca="false">IFERROR(J709/F709,"")</f>
        <v/>
      </c>
      <c r="M709" s="11"/>
      <c r="N709" s="11"/>
      <c r="O709" s="11" t="n">
        <f aca="false">IFERROR(K709/G709,"")</f>
        <v>5.15</v>
      </c>
      <c r="P709" s="11" t="n">
        <v>5.15</v>
      </c>
      <c r="Q709" s="11" t="n">
        <v>5.15</v>
      </c>
      <c r="R709" s="12" t="str">
        <f aca="false">IF(F709=0,"NON VALUTABILE",IF(H709=0,"OK","ANOMALIA"))</f>
        <v>NON VALUTABILE</v>
      </c>
      <c r="S709" s="12" t="str">
        <f aca="false">IF(OR(F709=0,G709=0),"NON VALUTABILE",IF(P709&lt;=N709,"ANOMALIA","OK"))</f>
        <v>NON VALUTABILE</v>
      </c>
      <c r="T709" s="12" t="str">
        <f aca="false">IF(F709=0,"NON VALUTABILE",IF(OR(R709="ANOMALIA",S709="ANOMALIA"),"ANOMALIA","OK"))</f>
        <v>NON VALUTABILE</v>
      </c>
      <c r="U709" s="5" t="str">
        <f aca="false">IF(F709=0,"Scaricato ma non presente in questa fattura: puo venire da giacenza pregressa o da altro fornitore. Non conteggiato come anomalia.",IF(G709=0,"Acquistato e mai scaricato nel periodo. ","")&amp;IF(AND(G709&gt;0,H709&lt;&gt;0),"Quantita acquistata diversa da quantita scaricata. ","")&amp;IF(AND(G709&gt;0,P709&lt;=N709),"Almeno una vendita a prezzo pari o inferiore al costo di acquisto (confronta col. N con col. P). ",""))</f>
        <v>Scaricato ma non presente in questa fattura: puo venire da giacenza pregressa o da altro fornitore. Non conteggiato come anomalia.</v>
      </c>
      <c r="V709" s="5"/>
    </row>
    <row r="710" customFormat="false" ht="23.85" hidden="false" customHeight="false" outlineLevel="0" collapsed="false">
      <c r="A710" s="8" t="s">
        <v>2291</v>
      </c>
      <c r="B710" s="8"/>
      <c r="C710" s="8" t="s">
        <v>2292</v>
      </c>
      <c r="D710" s="5" t="s">
        <v>2288</v>
      </c>
      <c r="E710" s="8" t="s">
        <v>1677</v>
      </c>
      <c r="F710" s="9" t="n">
        <v>0</v>
      </c>
      <c r="G710" s="9" t="n">
        <v>1</v>
      </c>
      <c r="H710" s="9" t="n">
        <f aca="false">F710-G710</f>
        <v>-1</v>
      </c>
      <c r="I710" s="9" t="n">
        <f aca="false">MAX(H710,0)</f>
        <v>0</v>
      </c>
      <c r="J710" s="10" t="n">
        <v>0</v>
      </c>
      <c r="K710" s="10" t="n">
        <v>5.74</v>
      </c>
      <c r="L710" s="11" t="str">
        <f aca="false">IFERROR(J710/F710,"")</f>
        <v/>
      </c>
      <c r="M710" s="11"/>
      <c r="N710" s="11"/>
      <c r="O710" s="11" t="n">
        <f aca="false">IFERROR(K710/G710,"")</f>
        <v>5.74</v>
      </c>
      <c r="P710" s="11" t="n">
        <v>5.74</v>
      </c>
      <c r="Q710" s="11" t="n">
        <v>5.74</v>
      </c>
      <c r="R710" s="12" t="str">
        <f aca="false">IF(F710=0,"NON VALUTABILE",IF(H710=0,"OK","ANOMALIA"))</f>
        <v>NON VALUTABILE</v>
      </c>
      <c r="S710" s="12" t="str">
        <f aca="false">IF(OR(F710=0,G710=0),"NON VALUTABILE",IF(P710&lt;=N710,"ANOMALIA","OK"))</f>
        <v>NON VALUTABILE</v>
      </c>
      <c r="T710" s="12" t="str">
        <f aca="false">IF(F710=0,"NON VALUTABILE",IF(OR(R710="ANOMALIA",S710="ANOMALIA"),"ANOMALIA","OK"))</f>
        <v>NON VALUTABILE</v>
      </c>
      <c r="U710" s="5" t="str">
        <f aca="false">IF(F710=0,"Scaricato ma non presente in questa fattura: puo venire da giacenza pregressa o da altro fornitore. Non conteggiato come anomalia.",IF(G710=0,"Acquistato e mai scaricato nel periodo. ","")&amp;IF(AND(G710&gt;0,H710&lt;&gt;0),"Quantita acquistata diversa da quantita scaricata. ","")&amp;IF(AND(G710&gt;0,P710&lt;=N710),"Almeno una vendita a prezzo pari o inferiore al costo di acquisto (confronta col. N con col. P). ",""))</f>
        <v>Scaricato ma non presente in questa fattura: puo venire da giacenza pregressa o da altro fornitore. Non conteggiato come anomalia.</v>
      </c>
      <c r="V710" s="5"/>
    </row>
    <row r="711" customFormat="false" ht="23.85" hidden="false" customHeight="false" outlineLevel="0" collapsed="false">
      <c r="A711" s="8" t="s">
        <v>2293</v>
      </c>
      <c r="B711" s="8"/>
      <c r="C711" s="8" t="s">
        <v>2294</v>
      </c>
      <c r="D711" s="5" t="s">
        <v>2288</v>
      </c>
      <c r="E711" s="8" t="s">
        <v>1677</v>
      </c>
      <c r="F711" s="9" t="n">
        <v>0</v>
      </c>
      <c r="G711" s="9" t="n">
        <v>1</v>
      </c>
      <c r="H711" s="9" t="n">
        <f aca="false">F711-G711</f>
        <v>-1</v>
      </c>
      <c r="I711" s="9" t="n">
        <f aca="false">MAX(H711,0)</f>
        <v>0</v>
      </c>
      <c r="J711" s="10" t="n">
        <v>0</v>
      </c>
      <c r="K711" s="10" t="n">
        <v>7.38</v>
      </c>
      <c r="L711" s="11" t="str">
        <f aca="false">IFERROR(J711/F711,"")</f>
        <v/>
      </c>
      <c r="M711" s="11"/>
      <c r="N711" s="11"/>
      <c r="O711" s="11" t="n">
        <f aca="false">IFERROR(K711/G711,"")</f>
        <v>7.38</v>
      </c>
      <c r="P711" s="11" t="n">
        <v>7.38</v>
      </c>
      <c r="Q711" s="11" t="n">
        <v>7.38</v>
      </c>
      <c r="R711" s="12" t="str">
        <f aca="false">IF(F711=0,"NON VALUTABILE",IF(H711=0,"OK","ANOMALIA"))</f>
        <v>NON VALUTABILE</v>
      </c>
      <c r="S711" s="12" t="str">
        <f aca="false">IF(OR(F711=0,G711=0),"NON VALUTABILE",IF(P711&lt;=N711,"ANOMALIA","OK"))</f>
        <v>NON VALUTABILE</v>
      </c>
      <c r="T711" s="12" t="str">
        <f aca="false">IF(F711=0,"NON VALUTABILE",IF(OR(R711="ANOMALIA",S711="ANOMALIA"),"ANOMALIA","OK"))</f>
        <v>NON VALUTABILE</v>
      </c>
      <c r="U711" s="5" t="str">
        <f aca="false">IF(F711=0,"Scaricato ma non presente in questa fattura: puo venire da giacenza pregressa o da altro fornitore. Non conteggiato come anomalia.",IF(G711=0,"Acquistato e mai scaricato nel periodo. ","")&amp;IF(AND(G711&gt;0,H711&lt;&gt;0),"Quantita acquistata diversa da quantita scaricata. ","")&amp;IF(AND(G711&gt;0,P711&lt;=N711),"Almeno una vendita a prezzo pari o inferiore al costo di acquisto (confronta col. N con col. P). ",""))</f>
        <v>Scaricato ma non presente in questa fattura: puo venire da giacenza pregressa o da altro fornitore. Non conteggiato come anomalia.</v>
      </c>
      <c r="V711" s="5"/>
    </row>
    <row r="712" customFormat="false" ht="23.85" hidden="false" customHeight="false" outlineLevel="0" collapsed="false">
      <c r="A712" s="8" t="s">
        <v>2295</v>
      </c>
      <c r="B712" s="8"/>
      <c r="C712" s="8" t="s">
        <v>2296</v>
      </c>
      <c r="D712" s="5" t="s">
        <v>2288</v>
      </c>
      <c r="E712" s="8" t="s">
        <v>1677</v>
      </c>
      <c r="F712" s="9" t="n">
        <v>0</v>
      </c>
      <c r="G712" s="9" t="n">
        <v>1</v>
      </c>
      <c r="H712" s="9" t="n">
        <f aca="false">F712-G712</f>
        <v>-1</v>
      </c>
      <c r="I712" s="9" t="n">
        <f aca="false">MAX(H712,0)</f>
        <v>0</v>
      </c>
      <c r="J712" s="10" t="n">
        <v>0</v>
      </c>
      <c r="K712" s="10" t="n">
        <v>4.73</v>
      </c>
      <c r="L712" s="11" t="str">
        <f aca="false">IFERROR(J712/F712,"")</f>
        <v/>
      </c>
      <c r="M712" s="11"/>
      <c r="N712" s="11"/>
      <c r="O712" s="11" t="n">
        <f aca="false">IFERROR(K712/G712,"")</f>
        <v>4.73</v>
      </c>
      <c r="P712" s="11" t="n">
        <v>4.73</v>
      </c>
      <c r="Q712" s="11" t="n">
        <v>4.73</v>
      </c>
      <c r="R712" s="12" t="str">
        <f aca="false">IF(F712=0,"NON VALUTABILE",IF(H712=0,"OK","ANOMALIA"))</f>
        <v>NON VALUTABILE</v>
      </c>
      <c r="S712" s="12" t="str">
        <f aca="false">IF(OR(F712=0,G712=0),"NON VALUTABILE",IF(P712&lt;=N712,"ANOMALIA","OK"))</f>
        <v>NON VALUTABILE</v>
      </c>
      <c r="T712" s="12" t="str">
        <f aca="false">IF(F712=0,"NON VALUTABILE",IF(OR(R712="ANOMALIA",S712="ANOMALIA"),"ANOMALIA","OK"))</f>
        <v>NON VALUTABILE</v>
      </c>
      <c r="U712" s="5" t="str">
        <f aca="false">IF(F712=0,"Scaricato ma non presente in questa fattura: puo venire da giacenza pregressa o da altro fornitore. Non conteggiato come anomalia.",IF(G712=0,"Acquistato e mai scaricato nel periodo. ","")&amp;IF(AND(G712&gt;0,H712&lt;&gt;0),"Quantita acquistata diversa da quantita scaricata. ","")&amp;IF(AND(G712&gt;0,P712&lt;=N712),"Almeno una vendita a prezzo pari o inferiore al costo di acquisto (confronta col. N con col. P). ",""))</f>
        <v>Scaricato ma non presente in questa fattura: puo venire da giacenza pregressa o da altro fornitore. Non conteggiato come anomalia.</v>
      </c>
      <c r="V712" s="5"/>
    </row>
    <row r="713" customFormat="false" ht="23.85" hidden="false" customHeight="false" outlineLevel="0" collapsed="false">
      <c r="A713" s="8" t="s">
        <v>2297</v>
      </c>
      <c r="B713" s="8"/>
      <c r="C713" s="8" t="s">
        <v>2298</v>
      </c>
      <c r="D713" s="5" t="s">
        <v>2288</v>
      </c>
      <c r="E713" s="8" t="s">
        <v>1677</v>
      </c>
      <c r="F713" s="9" t="n">
        <v>0</v>
      </c>
      <c r="G713" s="9" t="n">
        <v>1</v>
      </c>
      <c r="H713" s="9" t="n">
        <f aca="false">F713-G713</f>
        <v>-1</v>
      </c>
      <c r="I713" s="9" t="n">
        <f aca="false">MAX(H713,0)</f>
        <v>0</v>
      </c>
      <c r="J713" s="10" t="n">
        <v>0</v>
      </c>
      <c r="K713" s="10" t="n">
        <v>8.2</v>
      </c>
      <c r="L713" s="11" t="str">
        <f aca="false">IFERROR(J713/F713,"")</f>
        <v/>
      </c>
      <c r="M713" s="11"/>
      <c r="N713" s="11"/>
      <c r="O713" s="11" t="n">
        <f aca="false">IFERROR(K713/G713,"")</f>
        <v>8.2</v>
      </c>
      <c r="P713" s="11" t="n">
        <v>8.2</v>
      </c>
      <c r="Q713" s="11" t="n">
        <v>8.2</v>
      </c>
      <c r="R713" s="12" t="str">
        <f aca="false">IF(F713=0,"NON VALUTABILE",IF(H713=0,"OK","ANOMALIA"))</f>
        <v>NON VALUTABILE</v>
      </c>
      <c r="S713" s="12" t="str">
        <f aca="false">IF(OR(F713=0,G713=0),"NON VALUTABILE",IF(P713&lt;=N713,"ANOMALIA","OK"))</f>
        <v>NON VALUTABILE</v>
      </c>
      <c r="T713" s="12" t="str">
        <f aca="false">IF(F713=0,"NON VALUTABILE",IF(OR(R713="ANOMALIA",S713="ANOMALIA"),"ANOMALIA","OK"))</f>
        <v>NON VALUTABILE</v>
      </c>
      <c r="U713" s="5" t="str">
        <f aca="false">IF(F713=0,"Scaricato ma non presente in questa fattura: puo venire da giacenza pregressa o da altro fornitore. Non conteggiato come anomalia.",IF(G713=0,"Acquistato e mai scaricato nel periodo. ","")&amp;IF(AND(G713&gt;0,H713&lt;&gt;0),"Quantita acquistata diversa da quantita scaricata. ","")&amp;IF(AND(G713&gt;0,P713&lt;=N713),"Almeno una vendita a prezzo pari o inferiore al costo di acquisto (confronta col. N con col. P). ",""))</f>
        <v>Scaricato ma non presente in questa fattura: puo venire da giacenza pregressa o da altro fornitore. Non conteggiato come anomalia.</v>
      </c>
      <c r="V713" s="5"/>
    </row>
    <row r="714" customFormat="false" ht="23.85" hidden="false" customHeight="false" outlineLevel="0" collapsed="false">
      <c r="A714" s="8" t="s">
        <v>2299</v>
      </c>
      <c r="B714" s="8"/>
      <c r="C714" s="8" t="s">
        <v>2300</v>
      </c>
      <c r="D714" s="5" t="s">
        <v>2301</v>
      </c>
      <c r="E714" s="8" t="s">
        <v>1677</v>
      </c>
      <c r="F714" s="9" t="n">
        <v>0</v>
      </c>
      <c r="G714" s="9" t="n">
        <v>1</v>
      </c>
      <c r="H714" s="9" t="n">
        <f aca="false">F714-G714</f>
        <v>-1</v>
      </c>
      <c r="I714" s="9" t="n">
        <f aca="false">MAX(H714,0)</f>
        <v>0</v>
      </c>
      <c r="J714" s="10" t="n">
        <v>0</v>
      </c>
      <c r="K714" s="10" t="n">
        <v>5.74</v>
      </c>
      <c r="L714" s="11" t="str">
        <f aca="false">IFERROR(J714/F714,"")</f>
        <v/>
      </c>
      <c r="M714" s="11"/>
      <c r="N714" s="11"/>
      <c r="O714" s="11" t="n">
        <f aca="false">IFERROR(K714/G714,"")</f>
        <v>5.74</v>
      </c>
      <c r="P714" s="11" t="n">
        <v>5.74</v>
      </c>
      <c r="Q714" s="11" t="n">
        <v>5.74</v>
      </c>
      <c r="R714" s="12" t="str">
        <f aca="false">IF(F714=0,"NON VALUTABILE",IF(H714=0,"OK","ANOMALIA"))</f>
        <v>NON VALUTABILE</v>
      </c>
      <c r="S714" s="12" t="str">
        <f aca="false">IF(OR(F714=0,G714=0),"NON VALUTABILE",IF(P714&lt;=N714,"ANOMALIA","OK"))</f>
        <v>NON VALUTABILE</v>
      </c>
      <c r="T714" s="12" t="str">
        <f aca="false">IF(F714=0,"NON VALUTABILE",IF(OR(R714="ANOMALIA",S714="ANOMALIA"),"ANOMALIA","OK"))</f>
        <v>NON VALUTABILE</v>
      </c>
      <c r="U714" s="5" t="str">
        <f aca="false">IF(F714=0,"Scaricato ma non presente in questa fattura: puo venire da giacenza pregressa o da altro fornitore. Non conteggiato come anomalia.",IF(G714=0,"Acquistato e mai scaricato nel periodo. ","")&amp;IF(AND(G714&gt;0,H714&lt;&gt;0),"Quantita acquistata diversa da quantita scaricata. ","")&amp;IF(AND(G714&gt;0,P714&lt;=N714),"Almeno una vendita a prezzo pari o inferiore al costo di acquisto (confronta col. N con col. P). ",""))</f>
        <v>Scaricato ma non presente in questa fattura: puo venire da giacenza pregressa o da altro fornitore. Non conteggiato come anomalia.</v>
      </c>
      <c r="V714" s="5"/>
    </row>
    <row r="715" customFormat="false" ht="23.85" hidden="false" customHeight="false" outlineLevel="0" collapsed="false">
      <c r="A715" s="8" t="s">
        <v>2302</v>
      </c>
      <c r="B715" s="8"/>
      <c r="C715" s="8" t="s">
        <v>2303</v>
      </c>
      <c r="D715" s="5" t="s">
        <v>2301</v>
      </c>
      <c r="E715" s="8" t="s">
        <v>1677</v>
      </c>
      <c r="F715" s="9" t="n">
        <v>0</v>
      </c>
      <c r="G715" s="9" t="n">
        <v>1</v>
      </c>
      <c r="H715" s="9" t="n">
        <f aca="false">F715-G715</f>
        <v>-1</v>
      </c>
      <c r="I715" s="9" t="n">
        <f aca="false">MAX(H715,0)</f>
        <v>0</v>
      </c>
      <c r="J715" s="10" t="n">
        <v>0</v>
      </c>
      <c r="K715" s="10" t="n">
        <v>13.93</v>
      </c>
      <c r="L715" s="11" t="str">
        <f aca="false">IFERROR(J715/F715,"")</f>
        <v/>
      </c>
      <c r="M715" s="11"/>
      <c r="N715" s="11"/>
      <c r="O715" s="11" t="n">
        <f aca="false">IFERROR(K715/G715,"")</f>
        <v>13.93</v>
      </c>
      <c r="P715" s="11" t="n">
        <v>13.93</v>
      </c>
      <c r="Q715" s="11" t="n">
        <v>13.93</v>
      </c>
      <c r="R715" s="12" t="str">
        <f aca="false">IF(F715=0,"NON VALUTABILE",IF(H715=0,"OK","ANOMALIA"))</f>
        <v>NON VALUTABILE</v>
      </c>
      <c r="S715" s="12" t="str">
        <f aca="false">IF(OR(F715=0,G715=0),"NON VALUTABILE",IF(P715&lt;=N715,"ANOMALIA","OK"))</f>
        <v>NON VALUTABILE</v>
      </c>
      <c r="T715" s="12" t="str">
        <f aca="false">IF(F715=0,"NON VALUTABILE",IF(OR(R715="ANOMALIA",S715="ANOMALIA"),"ANOMALIA","OK"))</f>
        <v>NON VALUTABILE</v>
      </c>
      <c r="U715" s="5" t="str">
        <f aca="false">IF(F715=0,"Scaricato ma non presente in questa fattura: puo venire da giacenza pregressa o da altro fornitore. Non conteggiato come anomalia.",IF(G715=0,"Acquistato e mai scaricato nel periodo. ","")&amp;IF(AND(G715&gt;0,H715&lt;&gt;0),"Quantita acquistata diversa da quantita scaricata. ","")&amp;IF(AND(G715&gt;0,P715&lt;=N715),"Almeno una vendita a prezzo pari o inferiore al costo di acquisto (confronta col. N con col. P). ",""))</f>
        <v>Scaricato ma non presente in questa fattura: puo venire da giacenza pregressa o da altro fornitore. Non conteggiato come anomalia.</v>
      </c>
      <c r="V715" s="5"/>
    </row>
    <row r="716" customFormat="false" ht="23.85" hidden="false" customHeight="false" outlineLevel="0" collapsed="false">
      <c r="A716" s="8" t="s">
        <v>2304</v>
      </c>
      <c r="B716" s="8"/>
      <c r="C716" s="8" t="s">
        <v>2305</v>
      </c>
      <c r="D716" s="5" t="s">
        <v>2301</v>
      </c>
      <c r="E716" s="8" t="s">
        <v>1677</v>
      </c>
      <c r="F716" s="9" t="n">
        <v>0</v>
      </c>
      <c r="G716" s="9" t="n">
        <v>1</v>
      </c>
      <c r="H716" s="9" t="n">
        <f aca="false">F716-G716</f>
        <v>-1</v>
      </c>
      <c r="I716" s="9" t="n">
        <f aca="false">MAX(H716,0)</f>
        <v>0</v>
      </c>
      <c r="J716" s="10" t="n">
        <v>0</v>
      </c>
      <c r="K716" s="10" t="n">
        <v>11.48</v>
      </c>
      <c r="L716" s="11" t="str">
        <f aca="false">IFERROR(J716/F716,"")</f>
        <v/>
      </c>
      <c r="M716" s="11"/>
      <c r="N716" s="11"/>
      <c r="O716" s="11" t="n">
        <f aca="false">IFERROR(K716/G716,"")</f>
        <v>11.48</v>
      </c>
      <c r="P716" s="11" t="n">
        <v>11.48</v>
      </c>
      <c r="Q716" s="11" t="n">
        <v>11.48</v>
      </c>
      <c r="R716" s="12" t="str">
        <f aca="false">IF(F716=0,"NON VALUTABILE",IF(H716=0,"OK","ANOMALIA"))</f>
        <v>NON VALUTABILE</v>
      </c>
      <c r="S716" s="12" t="str">
        <f aca="false">IF(OR(F716=0,G716=0),"NON VALUTABILE",IF(P716&lt;=N716,"ANOMALIA","OK"))</f>
        <v>NON VALUTABILE</v>
      </c>
      <c r="T716" s="12" t="str">
        <f aca="false">IF(F716=0,"NON VALUTABILE",IF(OR(R716="ANOMALIA",S716="ANOMALIA"),"ANOMALIA","OK"))</f>
        <v>NON VALUTABILE</v>
      </c>
      <c r="U716" s="5" t="str">
        <f aca="false">IF(F716=0,"Scaricato ma non presente in questa fattura: puo venire da giacenza pregressa o da altro fornitore. Non conteggiato come anomalia.",IF(G716=0,"Acquistato e mai scaricato nel periodo. ","")&amp;IF(AND(G716&gt;0,H716&lt;&gt;0),"Quantita acquistata diversa da quantita scaricata. ","")&amp;IF(AND(G716&gt;0,P716&lt;=N716),"Almeno una vendita a prezzo pari o inferiore al costo di acquisto (confronta col. N con col. P). ",""))</f>
        <v>Scaricato ma non presente in questa fattura: puo venire da giacenza pregressa o da altro fornitore. Non conteggiato come anomalia.</v>
      </c>
      <c r="V716" s="5"/>
    </row>
    <row r="717" customFormat="false" ht="23.85" hidden="false" customHeight="false" outlineLevel="0" collapsed="false">
      <c r="A717" s="8" t="s">
        <v>2306</v>
      </c>
      <c r="B717" s="8"/>
      <c r="C717" s="8" t="s">
        <v>2307</v>
      </c>
      <c r="D717" s="5" t="s">
        <v>2301</v>
      </c>
      <c r="E717" s="8" t="s">
        <v>1677</v>
      </c>
      <c r="F717" s="9" t="n">
        <v>0</v>
      </c>
      <c r="G717" s="9" t="n">
        <v>2</v>
      </c>
      <c r="H717" s="9" t="n">
        <f aca="false">F717-G717</f>
        <v>-2</v>
      </c>
      <c r="I717" s="9" t="n">
        <f aca="false">MAX(H717,0)</f>
        <v>0</v>
      </c>
      <c r="J717" s="10" t="n">
        <v>0</v>
      </c>
      <c r="K717" s="10" t="n">
        <v>12.24</v>
      </c>
      <c r="L717" s="11" t="str">
        <f aca="false">IFERROR(J717/F717,"")</f>
        <v/>
      </c>
      <c r="M717" s="11"/>
      <c r="N717" s="11"/>
      <c r="O717" s="11" t="n">
        <f aca="false">IFERROR(K717/G717,"")</f>
        <v>6.12</v>
      </c>
      <c r="P717" s="11" t="n">
        <v>5.68</v>
      </c>
      <c r="Q717" s="11" t="n">
        <v>6.56</v>
      </c>
      <c r="R717" s="12" t="str">
        <f aca="false">IF(F717=0,"NON VALUTABILE",IF(H717=0,"OK","ANOMALIA"))</f>
        <v>NON VALUTABILE</v>
      </c>
      <c r="S717" s="12" t="str">
        <f aca="false">IF(OR(F717=0,G717=0),"NON VALUTABILE",IF(P717&lt;=N717,"ANOMALIA","OK"))</f>
        <v>NON VALUTABILE</v>
      </c>
      <c r="T717" s="12" t="str">
        <f aca="false">IF(F717=0,"NON VALUTABILE",IF(OR(R717="ANOMALIA",S717="ANOMALIA"),"ANOMALIA","OK"))</f>
        <v>NON VALUTABILE</v>
      </c>
      <c r="U717" s="5" t="str">
        <f aca="false">IF(F717=0,"Scaricato ma non presente in questa fattura: puo venire da giacenza pregressa o da altro fornitore. Non conteggiato come anomalia.",IF(G717=0,"Acquistato e mai scaricato nel periodo. ","")&amp;IF(AND(G717&gt;0,H717&lt;&gt;0),"Quantita acquistata diversa da quantita scaricata. ","")&amp;IF(AND(G717&gt;0,P717&lt;=N717),"Almeno una vendita a prezzo pari o inferiore al costo di acquisto (confronta col. N con col. P). ",""))</f>
        <v>Scaricato ma non presente in questa fattura: puo venire da giacenza pregressa o da altro fornitore. Non conteggiato come anomalia.</v>
      </c>
      <c r="V717" s="5" t="s">
        <v>77</v>
      </c>
    </row>
    <row r="718" customFormat="false" ht="23.85" hidden="false" customHeight="false" outlineLevel="0" collapsed="false">
      <c r="A718" s="8" t="s">
        <v>2308</v>
      </c>
      <c r="B718" s="8"/>
      <c r="C718" s="8" t="s">
        <v>2309</v>
      </c>
      <c r="D718" s="5" t="s">
        <v>2301</v>
      </c>
      <c r="E718" s="8" t="s">
        <v>1677</v>
      </c>
      <c r="F718" s="9" t="n">
        <v>0</v>
      </c>
      <c r="G718" s="9" t="n">
        <v>2</v>
      </c>
      <c r="H718" s="9" t="n">
        <f aca="false">F718-G718</f>
        <v>-2</v>
      </c>
      <c r="I718" s="9" t="n">
        <f aca="false">MAX(H718,0)</f>
        <v>0</v>
      </c>
      <c r="J718" s="10" t="n">
        <v>0</v>
      </c>
      <c r="K718" s="10" t="n">
        <v>15.94</v>
      </c>
      <c r="L718" s="11" t="str">
        <f aca="false">IFERROR(J718/F718,"")</f>
        <v/>
      </c>
      <c r="M718" s="11"/>
      <c r="N718" s="11"/>
      <c r="O718" s="11" t="n">
        <f aca="false">IFERROR(K718/G718,"")</f>
        <v>7.97</v>
      </c>
      <c r="P718" s="11" t="n">
        <v>6.83</v>
      </c>
      <c r="Q718" s="11" t="n">
        <v>9.11</v>
      </c>
      <c r="R718" s="12" t="str">
        <f aca="false">IF(F718=0,"NON VALUTABILE",IF(H718=0,"OK","ANOMALIA"))</f>
        <v>NON VALUTABILE</v>
      </c>
      <c r="S718" s="12" t="str">
        <f aca="false">IF(OR(F718=0,G718=0),"NON VALUTABILE",IF(P718&lt;=N718,"ANOMALIA","OK"))</f>
        <v>NON VALUTABILE</v>
      </c>
      <c r="T718" s="12" t="str">
        <f aca="false">IF(F718=0,"NON VALUTABILE",IF(OR(R718="ANOMALIA",S718="ANOMALIA"),"ANOMALIA","OK"))</f>
        <v>NON VALUTABILE</v>
      </c>
      <c r="U718" s="5" t="str">
        <f aca="false">IF(F718=0,"Scaricato ma non presente in questa fattura: puo venire da giacenza pregressa o da altro fornitore. Non conteggiato come anomalia.",IF(G718=0,"Acquistato e mai scaricato nel periodo. ","")&amp;IF(AND(G718&gt;0,H718&lt;&gt;0),"Quantita acquistata diversa da quantita scaricata. ","")&amp;IF(AND(G718&gt;0,P718&lt;=N718),"Almeno una vendita a prezzo pari o inferiore al costo di acquisto (confronta col. N con col. P). ",""))</f>
        <v>Scaricato ma non presente in questa fattura: puo venire da giacenza pregressa o da altro fornitore. Non conteggiato come anomalia.</v>
      </c>
      <c r="V718" s="5" t="s">
        <v>77</v>
      </c>
    </row>
    <row r="719" customFormat="false" ht="23.85" hidden="false" customHeight="false" outlineLevel="0" collapsed="false">
      <c r="A719" s="8" t="s">
        <v>2310</v>
      </c>
      <c r="B719" s="8"/>
      <c r="C719" s="8" t="s">
        <v>2311</v>
      </c>
      <c r="D719" s="5" t="s">
        <v>2301</v>
      </c>
      <c r="E719" s="8" t="s">
        <v>1677</v>
      </c>
      <c r="F719" s="9" t="n">
        <v>0</v>
      </c>
      <c r="G719" s="9" t="n">
        <v>2</v>
      </c>
      <c r="H719" s="9" t="n">
        <f aca="false">F719-G719</f>
        <v>-2</v>
      </c>
      <c r="I719" s="9" t="n">
        <f aca="false">MAX(H719,0)</f>
        <v>0</v>
      </c>
      <c r="J719" s="10" t="n">
        <v>0</v>
      </c>
      <c r="K719" s="10" t="n">
        <v>27.63</v>
      </c>
      <c r="L719" s="11" t="str">
        <f aca="false">IFERROR(J719/F719,"")</f>
        <v/>
      </c>
      <c r="M719" s="11"/>
      <c r="N719" s="11"/>
      <c r="O719" s="11" t="n">
        <f aca="false">IFERROR(K719/G719,"")</f>
        <v>13.815</v>
      </c>
      <c r="P719" s="11" t="n">
        <v>6.56</v>
      </c>
      <c r="Q719" s="11" t="n">
        <v>21.07</v>
      </c>
      <c r="R719" s="12" t="str">
        <f aca="false">IF(F719=0,"NON VALUTABILE",IF(H719=0,"OK","ANOMALIA"))</f>
        <v>NON VALUTABILE</v>
      </c>
      <c r="S719" s="12" t="str">
        <f aca="false">IF(OR(F719=0,G719=0),"NON VALUTABILE",IF(P719&lt;=N719,"ANOMALIA","OK"))</f>
        <v>NON VALUTABILE</v>
      </c>
      <c r="T719" s="12" t="str">
        <f aca="false">IF(F719=0,"NON VALUTABILE",IF(OR(R719="ANOMALIA",S719="ANOMALIA"),"ANOMALIA","OK"))</f>
        <v>NON VALUTABILE</v>
      </c>
      <c r="U719" s="5" t="str">
        <f aca="false">IF(F719=0,"Scaricato ma non presente in questa fattura: puo venire da giacenza pregressa o da altro fornitore. Non conteggiato come anomalia.",IF(G719=0,"Acquistato e mai scaricato nel periodo. ","")&amp;IF(AND(G719&gt;0,H719&lt;&gt;0),"Quantita acquistata diversa da quantita scaricata. ","")&amp;IF(AND(G719&gt;0,P719&lt;=N719),"Almeno una vendita a prezzo pari o inferiore al costo di acquisto (confronta col. N con col. P). ",""))</f>
        <v>Scaricato ma non presente in questa fattura: puo venire da giacenza pregressa o da altro fornitore. Non conteggiato come anomalia.</v>
      </c>
      <c r="V719" s="5" t="s">
        <v>77</v>
      </c>
    </row>
    <row r="720" customFormat="false" ht="23.85" hidden="false" customHeight="false" outlineLevel="0" collapsed="false">
      <c r="A720" s="8" t="s">
        <v>2312</v>
      </c>
      <c r="B720" s="8"/>
      <c r="C720" s="8" t="s">
        <v>2313</v>
      </c>
      <c r="D720" s="5" t="s">
        <v>2301</v>
      </c>
      <c r="E720" s="8" t="s">
        <v>1677</v>
      </c>
      <c r="F720" s="9" t="n">
        <v>0</v>
      </c>
      <c r="G720" s="9" t="n">
        <v>2</v>
      </c>
      <c r="H720" s="9" t="n">
        <f aca="false">F720-G720</f>
        <v>-2</v>
      </c>
      <c r="I720" s="9" t="n">
        <f aca="false">MAX(H720,0)</f>
        <v>0</v>
      </c>
      <c r="J720" s="10" t="n">
        <v>0</v>
      </c>
      <c r="K720" s="10" t="n">
        <v>16.08</v>
      </c>
      <c r="L720" s="11" t="str">
        <f aca="false">IFERROR(J720/F720,"")</f>
        <v/>
      </c>
      <c r="M720" s="11"/>
      <c r="N720" s="11"/>
      <c r="O720" s="11" t="n">
        <f aca="false">IFERROR(K720/G720,"")</f>
        <v>8.04</v>
      </c>
      <c r="P720" s="11" t="n">
        <v>6.24</v>
      </c>
      <c r="Q720" s="11" t="n">
        <v>9.84</v>
      </c>
      <c r="R720" s="12" t="str">
        <f aca="false">IF(F720=0,"NON VALUTABILE",IF(H720=0,"OK","ANOMALIA"))</f>
        <v>NON VALUTABILE</v>
      </c>
      <c r="S720" s="12" t="str">
        <f aca="false">IF(OR(F720=0,G720=0),"NON VALUTABILE",IF(P720&lt;=N720,"ANOMALIA","OK"))</f>
        <v>NON VALUTABILE</v>
      </c>
      <c r="T720" s="12" t="str">
        <f aca="false">IF(F720=0,"NON VALUTABILE",IF(OR(R720="ANOMALIA",S720="ANOMALIA"),"ANOMALIA","OK"))</f>
        <v>NON VALUTABILE</v>
      </c>
      <c r="U720" s="5" t="str">
        <f aca="false">IF(F720=0,"Scaricato ma non presente in questa fattura: puo venire da giacenza pregressa o da altro fornitore. Non conteggiato come anomalia.",IF(G720=0,"Acquistato e mai scaricato nel periodo. ","")&amp;IF(AND(G720&gt;0,H720&lt;&gt;0),"Quantita acquistata diversa da quantita scaricata. ","")&amp;IF(AND(G720&gt;0,P720&lt;=N720),"Almeno una vendita a prezzo pari o inferiore al costo di acquisto (confronta col. N con col. P). ",""))</f>
        <v>Scaricato ma non presente in questa fattura: puo venire da giacenza pregressa o da altro fornitore. Non conteggiato come anomalia.</v>
      </c>
      <c r="V720" s="5" t="s">
        <v>77</v>
      </c>
    </row>
    <row r="721" customFormat="false" ht="23.85" hidden="false" customHeight="false" outlineLevel="0" collapsed="false">
      <c r="A721" s="8" t="s">
        <v>2314</v>
      </c>
      <c r="B721" s="8"/>
      <c r="C721" s="8" t="s">
        <v>2315</v>
      </c>
      <c r="D721" s="5" t="s">
        <v>2301</v>
      </c>
      <c r="E721" s="8" t="s">
        <v>1677</v>
      </c>
      <c r="F721" s="9" t="n">
        <v>0</v>
      </c>
      <c r="G721" s="9" t="n">
        <v>1</v>
      </c>
      <c r="H721" s="9" t="n">
        <f aca="false">F721-G721</f>
        <v>-1</v>
      </c>
      <c r="I721" s="9" t="n">
        <f aca="false">MAX(H721,0)</f>
        <v>0</v>
      </c>
      <c r="J721" s="10" t="n">
        <v>0</v>
      </c>
      <c r="K721" s="10" t="n">
        <v>5.74</v>
      </c>
      <c r="L721" s="11" t="str">
        <f aca="false">IFERROR(J721/F721,"")</f>
        <v/>
      </c>
      <c r="M721" s="11"/>
      <c r="N721" s="11"/>
      <c r="O721" s="11" t="n">
        <f aca="false">IFERROR(K721/G721,"")</f>
        <v>5.74</v>
      </c>
      <c r="P721" s="11" t="n">
        <v>5.74</v>
      </c>
      <c r="Q721" s="11" t="n">
        <v>5.74</v>
      </c>
      <c r="R721" s="12" t="str">
        <f aca="false">IF(F721=0,"NON VALUTABILE",IF(H721=0,"OK","ANOMALIA"))</f>
        <v>NON VALUTABILE</v>
      </c>
      <c r="S721" s="12" t="str">
        <f aca="false">IF(OR(F721=0,G721=0),"NON VALUTABILE",IF(P721&lt;=N721,"ANOMALIA","OK"))</f>
        <v>NON VALUTABILE</v>
      </c>
      <c r="T721" s="12" t="str">
        <f aca="false">IF(F721=0,"NON VALUTABILE",IF(OR(R721="ANOMALIA",S721="ANOMALIA"),"ANOMALIA","OK"))</f>
        <v>NON VALUTABILE</v>
      </c>
      <c r="U721" s="5" t="str">
        <f aca="false">IF(F721=0,"Scaricato ma non presente in questa fattura: puo venire da giacenza pregressa o da altro fornitore. Non conteggiato come anomalia.",IF(G721=0,"Acquistato e mai scaricato nel periodo. ","")&amp;IF(AND(G721&gt;0,H721&lt;&gt;0),"Quantita acquistata diversa da quantita scaricata. ","")&amp;IF(AND(G721&gt;0,P721&lt;=N721),"Almeno una vendita a prezzo pari o inferiore al costo di acquisto (confronta col. N con col. P). ",""))</f>
        <v>Scaricato ma non presente in questa fattura: puo venire da giacenza pregressa o da altro fornitore. Non conteggiato come anomalia.</v>
      </c>
      <c r="V721" s="5"/>
    </row>
    <row r="722" customFormat="false" ht="23.85" hidden="false" customHeight="false" outlineLevel="0" collapsed="false">
      <c r="A722" s="8" t="s">
        <v>2316</v>
      </c>
      <c r="B722" s="8"/>
      <c r="C722" s="8" t="s">
        <v>2317</v>
      </c>
      <c r="D722" s="5" t="s">
        <v>2301</v>
      </c>
      <c r="E722" s="8" t="s">
        <v>1677</v>
      </c>
      <c r="F722" s="9" t="n">
        <v>0</v>
      </c>
      <c r="G722" s="9" t="n">
        <v>1</v>
      </c>
      <c r="H722" s="9" t="n">
        <f aca="false">F722-G722</f>
        <v>-1</v>
      </c>
      <c r="I722" s="9" t="n">
        <f aca="false">MAX(H722,0)</f>
        <v>0</v>
      </c>
      <c r="J722" s="10" t="n">
        <v>0</v>
      </c>
      <c r="K722" s="10" t="n">
        <v>4.12</v>
      </c>
      <c r="L722" s="11" t="str">
        <f aca="false">IFERROR(J722/F722,"")</f>
        <v/>
      </c>
      <c r="M722" s="11"/>
      <c r="N722" s="11"/>
      <c r="O722" s="11" t="n">
        <f aca="false">IFERROR(K722/G722,"")</f>
        <v>4.12</v>
      </c>
      <c r="P722" s="11" t="n">
        <v>4.12</v>
      </c>
      <c r="Q722" s="11" t="n">
        <v>4.12</v>
      </c>
      <c r="R722" s="12" t="str">
        <f aca="false">IF(F722=0,"NON VALUTABILE",IF(H722=0,"OK","ANOMALIA"))</f>
        <v>NON VALUTABILE</v>
      </c>
      <c r="S722" s="12" t="str">
        <f aca="false">IF(OR(F722=0,G722=0),"NON VALUTABILE",IF(P722&lt;=N722,"ANOMALIA","OK"))</f>
        <v>NON VALUTABILE</v>
      </c>
      <c r="T722" s="12" t="str">
        <f aca="false">IF(F722=0,"NON VALUTABILE",IF(OR(R722="ANOMALIA",S722="ANOMALIA"),"ANOMALIA","OK"))</f>
        <v>NON VALUTABILE</v>
      </c>
      <c r="U722" s="5" t="str">
        <f aca="false">IF(F722=0,"Scaricato ma non presente in questa fattura: puo venire da giacenza pregressa o da altro fornitore. Non conteggiato come anomalia.",IF(G722=0,"Acquistato e mai scaricato nel periodo. ","")&amp;IF(AND(G722&gt;0,H722&lt;&gt;0),"Quantita acquistata diversa da quantita scaricata. ","")&amp;IF(AND(G722&gt;0,P722&lt;=N722),"Almeno una vendita a prezzo pari o inferiore al costo di acquisto (confronta col. N con col. P). ",""))</f>
        <v>Scaricato ma non presente in questa fattura: puo venire da giacenza pregressa o da altro fornitore. Non conteggiato come anomalia.</v>
      </c>
      <c r="V722" s="5"/>
    </row>
    <row r="723" customFormat="false" ht="23.85" hidden="false" customHeight="false" outlineLevel="0" collapsed="false">
      <c r="A723" s="8" t="s">
        <v>2318</v>
      </c>
      <c r="B723" s="8"/>
      <c r="C723" s="8" t="s">
        <v>2319</v>
      </c>
      <c r="D723" s="5" t="s">
        <v>2301</v>
      </c>
      <c r="E723" s="8" t="s">
        <v>1677</v>
      </c>
      <c r="F723" s="9" t="n">
        <v>0</v>
      </c>
      <c r="G723" s="9" t="n">
        <v>1</v>
      </c>
      <c r="H723" s="9" t="n">
        <f aca="false">F723-G723</f>
        <v>-1</v>
      </c>
      <c r="I723" s="9" t="n">
        <f aca="false">MAX(H723,0)</f>
        <v>0</v>
      </c>
      <c r="J723" s="10" t="n">
        <v>0</v>
      </c>
      <c r="K723" s="10" t="n">
        <v>9.84</v>
      </c>
      <c r="L723" s="11" t="str">
        <f aca="false">IFERROR(J723/F723,"")</f>
        <v/>
      </c>
      <c r="M723" s="11"/>
      <c r="N723" s="11"/>
      <c r="O723" s="11" t="n">
        <f aca="false">IFERROR(K723/G723,"")</f>
        <v>9.84</v>
      </c>
      <c r="P723" s="11" t="n">
        <v>9.84</v>
      </c>
      <c r="Q723" s="11" t="n">
        <v>9.84</v>
      </c>
      <c r="R723" s="12" t="str">
        <f aca="false">IF(F723=0,"NON VALUTABILE",IF(H723=0,"OK","ANOMALIA"))</f>
        <v>NON VALUTABILE</v>
      </c>
      <c r="S723" s="12" t="str">
        <f aca="false">IF(OR(F723=0,G723=0),"NON VALUTABILE",IF(P723&lt;=N723,"ANOMALIA","OK"))</f>
        <v>NON VALUTABILE</v>
      </c>
      <c r="T723" s="12" t="str">
        <f aca="false">IF(F723=0,"NON VALUTABILE",IF(OR(R723="ANOMALIA",S723="ANOMALIA"),"ANOMALIA","OK"))</f>
        <v>NON VALUTABILE</v>
      </c>
      <c r="U723" s="5" t="str">
        <f aca="false">IF(F723=0,"Scaricato ma non presente in questa fattura: puo venire da giacenza pregressa o da altro fornitore. Non conteggiato come anomalia.",IF(G723=0,"Acquistato e mai scaricato nel periodo. ","")&amp;IF(AND(G723&gt;0,H723&lt;&gt;0),"Quantita acquistata diversa da quantita scaricata. ","")&amp;IF(AND(G723&gt;0,P723&lt;=N723),"Almeno una vendita a prezzo pari o inferiore al costo di acquisto (confronta col. N con col. P). ",""))</f>
        <v>Scaricato ma non presente in questa fattura: puo venire da giacenza pregressa o da altro fornitore. Non conteggiato come anomalia.</v>
      </c>
      <c r="V723" s="5"/>
    </row>
    <row r="724" customFormat="false" ht="23.85" hidden="false" customHeight="false" outlineLevel="0" collapsed="false">
      <c r="A724" s="8" t="s">
        <v>2320</v>
      </c>
      <c r="B724" s="8"/>
      <c r="C724" s="8" t="s">
        <v>2321</v>
      </c>
      <c r="D724" s="5" t="s">
        <v>2301</v>
      </c>
      <c r="E724" s="8" t="s">
        <v>1677</v>
      </c>
      <c r="F724" s="9" t="n">
        <v>0</v>
      </c>
      <c r="G724" s="9" t="n">
        <v>1</v>
      </c>
      <c r="H724" s="9" t="n">
        <f aca="false">F724-G724</f>
        <v>-1</v>
      </c>
      <c r="I724" s="9" t="n">
        <f aca="false">MAX(H724,0)</f>
        <v>0</v>
      </c>
      <c r="J724" s="10" t="n">
        <v>0</v>
      </c>
      <c r="K724" s="10" t="n">
        <v>5.74</v>
      </c>
      <c r="L724" s="11" t="str">
        <f aca="false">IFERROR(J724/F724,"")</f>
        <v/>
      </c>
      <c r="M724" s="11"/>
      <c r="N724" s="11"/>
      <c r="O724" s="11" t="n">
        <f aca="false">IFERROR(K724/G724,"")</f>
        <v>5.74</v>
      </c>
      <c r="P724" s="11" t="n">
        <v>5.74</v>
      </c>
      <c r="Q724" s="11" t="n">
        <v>5.74</v>
      </c>
      <c r="R724" s="12" t="str">
        <f aca="false">IF(F724=0,"NON VALUTABILE",IF(H724=0,"OK","ANOMALIA"))</f>
        <v>NON VALUTABILE</v>
      </c>
      <c r="S724" s="12" t="str">
        <f aca="false">IF(OR(F724=0,G724=0),"NON VALUTABILE",IF(P724&lt;=N724,"ANOMALIA","OK"))</f>
        <v>NON VALUTABILE</v>
      </c>
      <c r="T724" s="12" t="str">
        <f aca="false">IF(F724=0,"NON VALUTABILE",IF(OR(R724="ANOMALIA",S724="ANOMALIA"),"ANOMALIA","OK"))</f>
        <v>NON VALUTABILE</v>
      </c>
      <c r="U724" s="5" t="str">
        <f aca="false">IF(F724=0,"Scaricato ma non presente in questa fattura: puo venire da giacenza pregressa o da altro fornitore. Non conteggiato come anomalia.",IF(G724=0,"Acquistato e mai scaricato nel periodo. ","")&amp;IF(AND(G724&gt;0,H724&lt;&gt;0),"Quantita acquistata diversa da quantita scaricata. ","")&amp;IF(AND(G724&gt;0,P724&lt;=N724),"Almeno una vendita a prezzo pari o inferiore al costo di acquisto (confronta col. N con col. P). ",""))</f>
        <v>Scaricato ma non presente in questa fattura: puo venire da giacenza pregressa o da altro fornitore. Non conteggiato come anomalia.</v>
      </c>
      <c r="V724" s="5"/>
    </row>
    <row r="725" customFormat="false" ht="23.85" hidden="false" customHeight="false" outlineLevel="0" collapsed="false">
      <c r="A725" s="8" t="s">
        <v>2322</v>
      </c>
      <c r="B725" s="8"/>
      <c r="C725" s="8" t="s">
        <v>2323</v>
      </c>
      <c r="D725" s="5" t="s">
        <v>2301</v>
      </c>
      <c r="E725" s="8" t="s">
        <v>1677</v>
      </c>
      <c r="F725" s="9" t="n">
        <v>0</v>
      </c>
      <c r="G725" s="9" t="n">
        <v>1</v>
      </c>
      <c r="H725" s="9" t="n">
        <f aca="false">F725-G725</f>
        <v>-1</v>
      </c>
      <c r="I725" s="9" t="n">
        <f aca="false">MAX(H725,0)</f>
        <v>0</v>
      </c>
      <c r="J725" s="10" t="n">
        <v>0</v>
      </c>
      <c r="K725" s="10" t="n">
        <v>4.57</v>
      </c>
      <c r="L725" s="11" t="str">
        <f aca="false">IFERROR(J725/F725,"")</f>
        <v/>
      </c>
      <c r="M725" s="11"/>
      <c r="N725" s="11"/>
      <c r="O725" s="11" t="n">
        <f aca="false">IFERROR(K725/G725,"")</f>
        <v>4.57</v>
      </c>
      <c r="P725" s="11" t="n">
        <v>4.57</v>
      </c>
      <c r="Q725" s="11" t="n">
        <v>4.57</v>
      </c>
      <c r="R725" s="12" t="str">
        <f aca="false">IF(F725=0,"NON VALUTABILE",IF(H725=0,"OK","ANOMALIA"))</f>
        <v>NON VALUTABILE</v>
      </c>
      <c r="S725" s="12" t="str">
        <f aca="false">IF(OR(F725=0,G725=0),"NON VALUTABILE",IF(P725&lt;=N725,"ANOMALIA","OK"))</f>
        <v>NON VALUTABILE</v>
      </c>
      <c r="T725" s="12" t="str">
        <f aca="false">IF(F725=0,"NON VALUTABILE",IF(OR(R725="ANOMALIA",S725="ANOMALIA"),"ANOMALIA","OK"))</f>
        <v>NON VALUTABILE</v>
      </c>
      <c r="U725" s="5" t="str">
        <f aca="false">IF(F725=0,"Scaricato ma non presente in questa fattura: puo venire da giacenza pregressa o da altro fornitore. Non conteggiato come anomalia.",IF(G725=0,"Acquistato e mai scaricato nel periodo. ","")&amp;IF(AND(G725&gt;0,H725&lt;&gt;0),"Quantita acquistata diversa da quantita scaricata. ","")&amp;IF(AND(G725&gt;0,P725&lt;=N725),"Almeno una vendita a prezzo pari o inferiore al costo di acquisto (confronta col. N con col. P). ",""))</f>
        <v>Scaricato ma non presente in questa fattura: puo venire da giacenza pregressa o da altro fornitore. Non conteggiato come anomalia.</v>
      </c>
      <c r="V725" s="5"/>
    </row>
    <row r="726" customFormat="false" ht="23.85" hidden="false" customHeight="false" outlineLevel="0" collapsed="false">
      <c r="A726" s="8" t="s">
        <v>2324</v>
      </c>
      <c r="B726" s="8"/>
      <c r="C726" s="8" t="s">
        <v>2325</v>
      </c>
      <c r="D726" s="5" t="s">
        <v>2301</v>
      </c>
      <c r="E726" s="8" t="s">
        <v>1677</v>
      </c>
      <c r="F726" s="9" t="n">
        <v>0</v>
      </c>
      <c r="G726" s="9" t="n">
        <v>1</v>
      </c>
      <c r="H726" s="9" t="n">
        <f aca="false">F726-G726</f>
        <v>-1</v>
      </c>
      <c r="I726" s="9" t="n">
        <f aca="false">MAX(H726,0)</f>
        <v>0</v>
      </c>
      <c r="J726" s="10" t="n">
        <v>0</v>
      </c>
      <c r="K726" s="10" t="n">
        <v>4.1</v>
      </c>
      <c r="L726" s="11" t="str">
        <f aca="false">IFERROR(J726/F726,"")</f>
        <v/>
      </c>
      <c r="M726" s="11"/>
      <c r="N726" s="11"/>
      <c r="O726" s="11" t="n">
        <f aca="false">IFERROR(K726/G726,"")</f>
        <v>4.1</v>
      </c>
      <c r="P726" s="11" t="n">
        <v>4.1</v>
      </c>
      <c r="Q726" s="11" t="n">
        <v>4.1</v>
      </c>
      <c r="R726" s="12" t="str">
        <f aca="false">IF(F726=0,"NON VALUTABILE",IF(H726=0,"OK","ANOMALIA"))</f>
        <v>NON VALUTABILE</v>
      </c>
      <c r="S726" s="12" t="str">
        <f aca="false">IF(OR(F726=0,G726=0),"NON VALUTABILE",IF(P726&lt;=N726,"ANOMALIA","OK"))</f>
        <v>NON VALUTABILE</v>
      </c>
      <c r="T726" s="12" t="str">
        <f aca="false">IF(F726=0,"NON VALUTABILE",IF(OR(R726="ANOMALIA",S726="ANOMALIA"),"ANOMALIA","OK"))</f>
        <v>NON VALUTABILE</v>
      </c>
      <c r="U726" s="5" t="str">
        <f aca="false">IF(F726=0,"Scaricato ma non presente in questa fattura: puo venire da giacenza pregressa o da altro fornitore. Non conteggiato come anomalia.",IF(G726=0,"Acquistato e mai scaricato nel periodo. ","")&amp;IF(AND(G726&gt;0,H726&lt;&gt;0),"Quantita acquistata diversa da quantita scaricata. ","")&amp;IF(AND(G726&gt;0,P726&lt;=N726),"Almeno una vendita a prezzo pari o inferiore al costo di acquisto (confronta col. N con col. P). ",""))</f>
        <v>Scaricato ma non presente in questa fattura: puo venire da giacenza pregressa o da altro fornitore. Non conteggiato come anomalia.</v>
      </c>
      <c r="V726" s="5"/>
    </row>
    <row r="727" customFormat="false" ht="23.85" hidden="false" customHeight="false" outlineLevel="0" collapsed="false">
      <c r="A727" s="8" t="s">
        <v>2326</v>
      </c>
      <c r="B727" s="8"/>
      <c r="C727" s="8" t="s">
        <v>2327</v>
      </c>
      <c r="D727" s="5" t="s">
        <v>2301</v>
      </c>
      <c r="E727" s="8" t="s">
        <v>1677</v>
      </c>
      <c r="F727" s="9" t="n">
        <v>0</v>
      </c>
      <c r="G727" s="9" t="n">
        <v>1</v>
      </c>
      <c r="H727" s="9" t="n">
        <f aca="false">F727-G727</f>
        <v>-1</v>
      </c>
      <c r="I727" s="9" t="n">
        <f aca="false">MAX(H727,0)</f>
        <v>0</v>
      </c>
      <c r="J727" s="10" t="n">
        <v>0</v>
      </c>
      <c r="K727" s="10" t="n">
        <v>3.69</v>
      </c>
      <c r="L727" s="11" t="str">
        <f aca="false">IFERROR(J727/F727,"")</f>
        <v/>
      </c>
      <c r="M727" s="11"/>
      <c r="N727" s="11"/>
      <c r="O727" s="11" t="n">
        <f aca="false">IFERROR(K727/G727,"")</f>
        <v>3.69</v>
      </c>
      <c r="P727" s="11" t="n">
        <v>3.69</v>
      </c>
      <c r="Q727" s="11" t="n">
        <v>3.69</v>
      </c>
      <c r="R727" s="12" t="str">
        <f aca="false">IF(F727=0,"NON VALUTABILE",IF(H727=0,"OK","ANOMALIA"))</f>
        <v>NON VALUTABILE</v>
      </c>
      <c r="S727" s="12" t="str">
        <f aca="false">IF(OR(F727=0,G727=0),"NON VALUTABILE",IF(P727&lt;=N727,"ANOMALIA","OK"))</f>
        <v>NON VALUTABILE</v>
      </c>
      <c r="T727" s="12" t="str">
        <f aca="false">IF(F727=0,"NON VALUTABILE",IF(OR(R727="ANOMALIA",S727="ANOMALIA"),"ANOMALIA","OK"))</f>
        <v>NON VALUTABILE</v>
      </c>
      <c r="U727" s="5" t="str">
        <f aca="false">IF(F727=0,"Scaricato ma non presente in questa fattura: puo venire da giacenza pregressa o da altro fornitore. Non conteggiato come anomalia.",IF(G727=0,"Acquistato e mai scaricato nel periodo. ","")&amp;IF(AND(G727&gt;0,H727&lt;&gt;0),"Quantita acquistata diversa da quantita scaricata. ","")&amp;IF(AND(G727&gt;0,P727&lt;=N727),"Almeno una vendita a prezzo pari o inferiore al costo di acquisto (confronta col. N con col. P). ",""))</f>
        <v>Scaricato ma non presente in questa fattura: puo venire da giacenza pregressa o da altro fornitore. Non conteggiato come anomalia.</v>
      </c>
      <c r="V727" s="5"/>
    </row>
    <row r="728" customFormat="false" ht="23.85" hidden="false" customHeight="false" outlineLevel="0" collapsed="false">
      <c r="A728" s="8" t="s">
        <v>2328</v>
      </c>
      <c r="B728" s="8"/>
      <c r="C728" s="8" t="s">
        <v>2329</v>
      </c>
      <c r="D728" s="5" t="s">
        <v>2301</v>
      </c>
      <c r="E728" s="8" t="s">
        <v>1677</v>
      </c>
      <c r="F728" s="9" t="n">
        <v>0</v>
      </c>
      <c r="G728" s="9" t="n">
        <v>1</v>
      </c>
      <c r="H728" s="9" t="n">
        <f aca="false">F728-G728</f>
        <v>-1</v>
      </c>
      <c r="I728" s="9" t="n">
        <f aca="false">MAX(H728,0)</f>
        <v>0</v>
      </c>
      <c r="J728" s="10" t="n">
        <v>0</v>
      </c>
      <c r="K728" s="10" t="n">
        <v>4.1</v>
      </c>
      <c r="L728" s="11" t="str">
        <f aca="false">IFERROR(J728/F728,"")</f>
        <v/>
      </c>
      <c r="M728" s="11"/>
      <c r="N728" s="11"/>
      <c r="O728" s="11" t="n">
        <f aca="false">IFERROR(K728/G728,"")</f>
        <v>4.1</v>
      </c>
      <c r="P728" s="11" t="n">
        <v>4.1</v>
      </c>
      <c r="Q728" s="11" t="n">
        <v>4.1</v>
      </c>
      <c r="R728" s="12" t="str">
        <f aca="false">IF(F728=0,"NON VALUTABILE",IF(H728=0,"OK","ANOMALIA"))</f>
        <v>NON VALUTABILE</v>
      </c>
      <c r="S728" s="12" t="str">
        <f aca="false">IF(OR(F728=0,G728=0),"NON VALUTABILE",IF(P728&lt;=N728,"ANOMALIA","OK"))</f>
        <v>NON VALUTABILE</v>
      </c>
      <c r="T728" s="12" t="str">
        <f aca="false">IF(F728=0,"NON VALUTABILE",IF(OR(R728="ANOMALIA",S728="ANOMALIA"),"ANOMALIA","OK"))</f>
        <v>NON VALUTABILE</v>
      </c>
      <c r="U728" s="5" t="str">
        <f aca="false">IF(F728=0,"Scaricato ma non presente in questa fattura: puo venire da giacenza pregressa o da altro fornitore. Non conteggiato come anomalia.",IF(G728=0,"Acquistato e mai scaricato nel periodo. ","")&amp;IF(AND(G728&gt;0,H728&lt;&gt;0),"Quantita acquistata diversa da quantita scaricata. ","")&amp;IF(AND(G728&gt;0,P728&lt;=N728),"Almeno una vendita a prezzo pari o inferiore al costo di acquisto (confronta col. N con col. P). ",""))</f>
        <v>Scaricato ma non presente in questa fattura: puo venire da giacenza pregressa o da altro fornitore. Non conteggiato come anomalia.</v>
      </c>
      <c r="V728" s="5"/>
    </row>
    <row r="729" customFormat="false" ht="23.85" hidden="false" customHeight="false" outlineLevel="0" collapsed="false">
      <c r="A729" s="8" t="s">
        <v>2330</v>
      </c>
      <c r="B729" s="8"/>
      <c r="C729" s="8" t="s">
        <v>2331</v>
      </c>
      <c r="D729" s="5" t="s">
        <v>2301</v>
      </c>
      <c r="E729" s="8" t="s">
        <v>1677</v>
      </c>
      <c r="F729" s="9" t="n">
        <v>0</v>
      </c>
      <c r="G729" s="9" t="n">
        <v>1</v>
      </c>
      <c r="H729" s="9" t="n">
        <f aca="false">F729-G729</f>
        <v>-1</v>
      </c>
      <c r="I729" s="9" t="n">
        <f aca="false">MAX(H729,0)</f>
        <v>0</v>
      </c>
      <c r="J729" s="10" t="n">
        <v>0</v>
      </c>
      <c r="K729" s="10" t="n">
        <v>3.62</v>
      </c>
      <c r="L729" s="11" t="str">
        <f aca="false">IFERROR(J729/F729,"")</f>
        <v/>
      </c>
      <c r="M729" s="11"/>
      <c r="N729" s="11"/>
      <c r="O729" s="11" t="n">
        <f aca="false">IFERROR(K729/G729,"")</f>
        <v>3.62</v>
      </c>
      <c r="P729" s="11" t="n">
        <v>3.62</v>
      </c>
      <c r="Q729" s="11" t="n">
        <v>3.62</v>
      </c>
      <c r="R729" s="12" t="str">
        <f aca="false">IF(F729=0,"NON VALUTABILE",IF(H729=0,"OK","ANOMALIA"))</f>
        <v>NON VALUTABILE</v>
      </c>
      <c r="S729" s="12" t="str">
        <f aca="false">IF(OR(F729=0,G729=0),"NON VALUTABILE",IF(P729&lt;=N729,"ANOMALIA","OK"))</f>
        <v>NON VALUTABILE</v>
      </c>
      <c r="T729" s="12" t="str">
        <f aca="false">IF(F729=0,"NON VALUTABILE",IF(OR(R729="ANOMALIA",S729="ANOMALIA"),"ANOMALIA","OK"))</f>
        <v>NON VALUTABILE</v>
      </c>
      <c r="U729" s="5" t="str">
        <f aca="false">IF(F729=0,"Scaricato ma non presente in questa fattura: puo venire da giacenza pregressa o da altro fornitore. Non conteggiato come anomalia.",IF(G729=0,"Acquistato e mai scaricato nel periodo. ","")&amp;IF(AND(G729&gt;0,H729&lt;&gt;0),"Quantita acquistata diversa da quantita scaricata. ","")&amp;IF(AND(G729&gt;0,P729&lt;=N729),"Almeno una vendita a prezzo pari o inferiore al costo di acquisto (confronta col. N con col. P). ",""))</f>
        <v>Scaricato ma non presente in questa fattura: puo venire da giacenza pregressa o da altro fornitore. Non conteggiato come anomalia.</v>
      </c>
      <c r="V729" s="5"/>
    </row>
    <row r="730" customFormat="false" ht="23.85" hidden="false" customHeight="false" outlineLevel="0" collapsed="false">
      <c r="A730" s="8" t="s">
        <v>2332</v>
      </c>
      <c r="B730" s="8"/>
      <c r="C730" s="8" t="s">
        <v>2333</v>
      </c>
      <c r="D730" s="5" t="s">
        <v>2301</v>
      </c>
      <c r="E730" s="8" t="s">
        <v>1677</v>
      </c>
      <c r="F730" s="9" t="n">
        <v>0</v>
      </c>
      <c r="G730" s="9" t="n">
        <v>1</v>
      </c>
      <c r="H730" s="9" t="n">
        <f aca="false">F730-G730</f>
        <v>-1</v>
      </c>
      <c r="I730" s="9" t="n">
        <f aca="false">MAX(H730,0)</f>
        <v>0</v>
      </c>
      <c r="J730" s="10" t="n">
        <v>0</v>
      </c>
      <c r="K730" s="10" t="n">
        <v>3.28</v>
      </c>
      <c r="L730" s="11" t="str">
        <f aca="false">IFERROR(J730/F730,"")</f>
        <v/>
      </c>
      <c r="M730" s="11"/>
      <c r="N730" s="11"/>
      <c r="O730" s="11" t="n">
        <f aca="false">IFERROR(K730/G730,"")</f>
        <v>3.28</v>
      </c>
      <c r="P730" s="11" t="n">
        <v>3.28</v>
      </c>
      <c r="Q730" s="11" t="n">
        <v>3.28</v>
      </c>
      <c r="R730" s="12" t="str">
        <f aca="false">IF(F730=0,"NON VALUTABILE",IF(H730=0,"OK","ANOMALIA"))</f>
        <v>NON VALUTABILE</v>
      </c>
      <c r="S730" s="12" t="str">
        <f aca="false">IF(OR(F730=0,G730=0),"NON VALUTABILE",IF(P730&lt;=N730,"ANOMALIA","OK"))</f>
        <v>NON VALUTABILE</v>
      </c>
      <c r="T730" s="12" t="str">
        <f aca="false">IF(F730=0,"NON VALUTABILE",IF(OR(R730="ANOMALIA",S730="ANOMALIA"),"ANOMALIA","OK"))</f>
        <v>NON VALUTABILE</v>
      </c>
      <c r="U730" s="5" t="str">
        <f aca="false">IF(F730=0,"Scaricato ma non presente in questa fattura: puo venire da giacenza pregressa o da altro fornitore. Non conteggiato come anomalia.",IF(G730=0,"Acquistato e mai scaricato nel periodo. ","")&amp;IF(AND(G730&gt;0,H730&lt;&gt;0),"Quantita acquistata diversa da quantita scaricata. ","")&amp;IF(AND(G730&gt;0,P730&lt;=N730),"Almeno una vendita a prezzo pari o inferiore al costo di acquisto (confronta col. N con col. P). ",""))</f>
        <v>Scaricato ma non presente in questa fattura: puo venire da giacenza pregressa o da altro fornitore. Non conteggiato come anomalia.</v>
      </c>
      <c r="V730" s="5"/>
    </row>
    <row r="731" customFormat="false" ht="23.85" hidden="false" customHeight="false" outlineLevel="0" collapsed="false">
      <c r="A731" s="8" t="s">
        <v>2334</v>
      </c>
      <c r="B731" s="8"/>
      <c r="C731" s="8" t="s">
        <v>2335</v>
      </c>
      <c r="D731" s="5" t="s">
        <v>2301</v>
      </c>
      <c r="E731" s="8" t="s">
        <v>1677</v>
      </c>
      <c r="F731" s="9" t="n">
        <v>0</v>
      </c>
      <c r="G731" s="9" t="n">
        <v>2</v>
      </c>
      <c r="H731" s="9" t="n">
        <f aca="false">F731-G731</f>
        <v>-2</v>
      </c>
      <c r="I731" s="9" t="n">
        <f aca="false">MAX(H731,0)</f>
        <v>0</v>
      </c>
      <c r="J731" s="10" t="n">
        <v>0</v>
      </c>
      <c r="K731" s="10" t="n">
        <v>7.82</v>
      </c>
      <c r="L731" s="11" t="str">
        <f aca="false">IFERROR(J731/F731,"")</f>
        <v/>
      </c>
      <c r="M731" s="11"/>
      <c r="N731" s="11"/>
      <c r="O731" s="11" t="n">
        <f aca="false">IFERROR(K731/G731,"")</f>
        <v>3.91</v>
      </c>
      <c r="P731" s="11" t="n">
        <v>3.72</v>
      </c>
      <c r="Q731" s="11" t="n">
        <v>4.1</v>
      </c>
      <c r="R731" s="12" t="str">
        <f aca="false">IF(F731=0,"NON VALUTABILE",IF(H731=0,"OK","ANOMALIA"))</f>
        <v>NON VALUTABILE</v>
      </c>
      <c r="S731" s="12" t="str">
        <f aca="false">IF(OR(F731=0,G731=0),"NON VALUTABILE",IF(P731&lt;=N731,"ANOMALIA","OK"))</f>
        <v>NON VALUTABILE</v>
      </c>
      <c r="T731" s="12" t="str">
        <f aca="false">IF(F731=0,"NON VALUTABILE",IF(OR(R731="ANOMALIA",S731="ANOMALIA"),"ANOMALIA","OK"))</f>
        <v>NON VALUTABILE</v>
      </c>
      <c r="U731" s="5" t="str">
        <f aca="false">IF(F731=0,"Scaricato ma non presente in questa fattura: puo venire da giacenza pregressa o da altro fornitore. Non conteggiato come anomalia.",IF(G731=0,"Acquistato e mai scaricato nel periodo. ","")&amp;IF(AND(G731&gt;0,H731&lt;&gt;0),"Quantita acquistata diversa da quantita scaricata. ","")&amp;IF(AND(G731&gt;0,P731&lt;=N731),"Almeno una vendita a prezzo pari o inferiore al costo di acquisto (confronta col. N con col. P). ",""))</f>
        <v>Scaricato ma non presente in questa fattura: puo venire da giacenza pregressa o da altro fornitore. Non conteggiato come anomalia.</v>
      </c>
      <c r="V731" s="5" t="s">
        <v>77</v>
      </c>
    </row>
    <row r="732" customFormat="false" ht="23.85" hidden="false" customHeight="false" outlineLevel="0" collapsed="false">
      <c r="A732" s="8" t="s">
        <v>2336</v>
      </c>
      <c r="B732" s="8"/>
      <c r="C732" s="8" t="s">
        <v>2337</v>
      </c>
      <c r="D732" s="5" t="s">
        <v>2301</v>
      </c>
      <c r="E732" s="8" t="s">
        <v>1677</v>
      </c>
      <c r="F732" s="9" t="n">
        <v>0</v>
      </c>
      <c r="G732" s="9" t="n">
        <v>2</v>
      </c>
      <c r="H732" s="9" t="n">
        <f aca="false">F732-G732</f>
        <v>-2</v>
      </c>
      <c r="I732" s="9" t="n">
        <f aca="false">MAX(H732,0)</f>
        <v>0</v>
      </c>
      <c r="J732" s="10" t="n">
        <v>0</v>
      </c>
      <c r="K732" s="10" t="n">
        <v>7.1</v>
      </c>
      <c r="L732" s="11" t="str">
        <f aca="false">IFERROR(J732/F732,"")</f>
        <v/>
      </c>
      <c r="M732" s="11"/>
      <c r="N732" s="11"/>
      <c r="O732" s="11" t="n">
        <f aca="false">IFERROR(K732/G732,"")</f>
        <v>3.55</v>
      </c>
      <c r="P732" s="11" t="n">
        <v>3</v>
      </c>
      <c r="Q732" s="11" t="n">
        <v>4.1</v>
      </c>
      <c r="R732" s="12" t="str">
        <f aca="false">IF(F732=0,"NON VALUTABILE",IF(H732=0,"OK","ANOMALIA"))</f>
        <v>NON VALUTABILE</v>
      </c>
      <c r="S732" s="12" t="str">
        <f aca="false">IF(OR(F732=0,G732=0),"NON VALUTABILE",IF(P732&lt;=N732,"ANOMALIA","OK"))</f>
        <v>NON VALUTABILE</v>
      </c>
      <c r="T732" s="12" t="str">
        <f aca="false">IF(F732=0,"NON VALUTABILE",IF(OR(R732="ANOMALIA",S732="ANOMALIA"),"ANOMALIA","OK"))</f>
        <v>NON VALUTABILE</v>
      </c>
      <c r="U732" s="5" t="str">
        <f aca="false">IF(F732=0,"Scaricato ma non presente in questa fattura: puo venire da giacenza pregressa o da altro fornitore. Non conteggiato come anomalia.",IF(G732=0,"Acquistato e mai scaricato nel periodo. ","")&amp;IF(AND(G732&gt;0,H732&lt;&gt;0),"Quantita acquistata diversa da quantita scaricata. ","")&amp;IF(AND(G732&gt;0,P732&lt;=N732),"Almeno una vendita a prezzo pari o inferiore al costo di acquisto (confronta col. N con col. P). ",""))</f>
        <v>Scaricato ma non presente in questa fattura: puo venire da giacenza pregressa o da altro fornitore. Non conteggiato come anomalia.</v>
      </c>
      <c r="V732" s="5" t="s">
        <v>77</v>
      </c>
    </row>
    <row r="733" customFormat="false" ht="23.85" hidden="false" customHeight="false" outlineLevel="0" collapsed="false">
      <c r="A733" s="8" t="s">
        <v>2338</v>
      </c>
      <c r="B733" s="8"/>
      <c r="C733" s="8" t="s">
        <v>2339</v>
      </c>
      <c r="D733" s="5" t="s">
        <v>2301</v>
      </c>
      <c r="E733" s="8" t="s">
        <v>1677</v>
      </c>
      <c r="F733" s="9" t="n">
        <v>0</v>
      </c>
      <c r="G733" s="9" t="n">
        <v>2</v>
      </c>
      <c r="H733" s="9" t="n">
        <f aca="false">F733-G733</f>
        <v>-2</v>
      </c>
      <c r="I733" s="9" t="n">
        <f aca="false">MAX(H733,0)</f>
        <v>0</v>
      </c>
      <c r="J733" s="10" t="n">
        <v>0</v>
      </c>
      <c r="K733" s="10" t="n">
        <v>6.75</v>
      </c>
      <c r="L733" s="11" t="str">
        <f aca="false">IFERROR(J733/F733,"")</f>
        <v/>
      </c>
      <c r="M733" s="11"/>
      <c r="N733" s="11"/>
      <c r="O733" s="11" t="n">
        <f aca="false">IFERROR(K733/G733,"")</f>
        <v>3.375</v>
      </c>
      <c r="P733" s="11" t="n">
        <v>2.24</v>
      </c>
      <c r="Q733" s="11" t="n">
        <v>4.51</v>
      </c>
      <c r="R733" s="12" t="str">
        <f aca="false">IF(F733=0,"NON VALUTABILE",IF(H733=0,"OK","ANOMALIA"))</f>
        <v>NON VALUTABILE</v>
      </c>
      <c r="S733" s="12" t="str">
        <f aca="false">IF(OR(F733=0,G733=0),"NON VALUTABILE",IF(P733&lt;=N733,"ANOMALIA","OK"))</f>
        <v>NON VALUTABILE</v>
      </c>
      <c r="T733" s="12" t="str">
        <f aca="false">IF(F733=0,"NON VALUTABILE",IF(OR(R733="ANOMALIA",S733="ANOMALIA"),"ANOMALIA","OK"))</f>
        <v>NON VALUTABILE</v>
      </c>
      <c r="U733" s="5" t="str">
        <f aca="false">IF(F733=0,"Scaricato ma non presente in questa fattura: puo venire da giacenza pregressa o da altro fornitore. Non conteggiato come anomalia.",IF(G733=0,"Acquistato e mai scaricato nel periodo. ","")&amp;IF(AND(G733&gt;0,H733&lt;&gt;0),"Quantita acquistata diversa da quantita scaricata. ","")&amp;IF(AND(G733&gt;0,P733&lt;=N733),"Almeno una vendita a prezzo pari o inferiore al costo di acquisto (confronta col. N con col. P). ",""))</f>
        <v>Scaricato ma non presente in questa fattura: puo venire da giacenza pregressa o da altro fornitore. Non conteggiato come anomalia.</v>
      </c>
      <c r="V733" s="5" t="s">
        <v>77</v>
      </c>
    </row>
    <row r="734" customFormat="false" ht="23.85" hidden="false" customHeight="false" outlineLevel="0" collapsed="false">
      <c r="A734" s="8" t="s">
        <v>2340</v>
      </c>
      <c r="B734" s="8"/>
      <c r="C734" s="8" t="s">
        <v>2341</v>
      </c>
      <c r="D734" s="5" t="s">
        <v>2301</v>
      </c>
      <c r="E734" s="8" t="s">
        <v>1677</v>
      </c>
      <c r="F734" s="9" t="n">
        <v>0</v>
      </c>
      <c r="G734" s="9" t="n">
        <v>1</v>
      </c>
      <c r="H734" s="9" t="n">
        <f aca="false">F734-G734</f>
        <v>-1</v>
      </c>
      <c r="I734" s="9" t="n">
        <f aca="false">MAX(H734,0)</f>
        <v>0</v>
      </c>
      <c r="J734" s="10" t="n">
        <v>0</v>
      </c>
      <c r="K734" s="10" t="n">
        <v>2.87</v>
      </c>
      <c r="L734" s="11" t="str">
        <f aca="false">IFERROR(J734/F734,"")</f>
        <v/>
      </c>
      <c r="M734" s="11"/>
      <c r="N734" s="11"/>
      <c r="O734" s="11" t="n">
        <f aca="false">IFERROR(K734/G734,"")</f>
        <v>2.87</v>
      </c>
      <c r="P734" s="11" t="n">
        <v>2.87</v>
      </c>
      <c r="Q734" s="11" t="n">
        <v>2.87</v>
      </c>
      <c r="R734" s="12" t="str">
        <f aca="false">IF(F734=0,"NON VALUTABILE",IF(H734=0,"OK","ANOMALIA"))</f>
        <v>NON VALUTABILE</v>
      </c>
      <c r="S734" s="12" t="str">
        <f aca="false">IF(OR(F734=0,G734=0),"NON VALUTABILE",IF(P734&lt;=N734,"ANOMALIA","OK"))</f>
        <v>NON VALUTABILE</v>
      </c>
      <c r="T734" s="12" t="str">
        <f aca="false">IF(F734=0,"NON VALUTABILE",IF(OR(R734="ANOMALIA",S734="ANOMALIA"),"ANOMALIA","OK"))</f>
        <v>NON VALUTABILE</v>
      </c>
      <c r="U734" s="5" t="str">
        <f aca="false">IF(F734=0,"Scaricato ma non presente in questa fattura: puo venire da giacenza pregressa o da altro fornitore. Non conteggiato come anomalia.",IF(G734=0,"Acquistato e mai scaricato nel periodo. ","")&amp;IF(AND(G734&gt;0,H734&lt;&gt;0),"Quantita acquistata diversa da quantita scaricata. ","")&amp;IF(AND(G734&gt;0,P734&lt;=N734),"Almeno una vendita a prezzo pari o inferiore al costo di acquisto (confronta col. N con col. P). ",""))</f>
        <v>Scaricato ma non presente in questa fattura: puo venire da giacenza pregressa o da altro fornitore. Non conteggiato come anomalia.</v>
      </c>
      <c r="V734" s="5"/>
    </row>
    <row r="735" customFormat="false" ht="23.85" hidden="false" customHeight="false" outlineLevel="0" collapsed="false">
      <c r="A735" s="8" t="s">
        <v>2342</v>
      </c>
      <c r="B735" s="8"/>
      <c r="C735" s="8" t="s">
        <v>2343</v>
      </c>
      <c r="D735" s="5" t="s">
        <v>2301</v>
      </c>
      <c r="E735" s="8" t="s">
        <v>1677</v>
      </c>
      <c r="F735" s="9" t="n">
        <v>0</v>
      </c>
      <c r="G735" s="9" t="n">
        <v>1</v>
      </c>
      <c r="H735" s="9" t="n">
        <f aca="false">F735-G735</f>
        <v>-1</v>
      </c>
      <c r="I735" s="9" t="n">
        <f aca="false">MAX(H735,0)</f>
        <v>0</v>
      </c>
      <c r="J735" s="10" t="n">
        <v>0</v>
      </c>
      <c r="K735" s="10" t="n">
        <v>7.16</v>
      </c>
      <c r="L735" s="11" t="str">
        <f aca="false">IFERROR(J735/F735,"")</f>
        <v/>
      </c>
      <c r="M735" s="11"/>
      <c r="N735" s="11"/>
      <c r="O735" s="11" t="n">
        <f aca="false">IFERROR(K735/G735,"")</f>
        <v>7.16</v>
      </c>
      <c r="P735" s="11" t="n">
        <v>7.16</v>
      </c>
      <c r="Q735" s="11" t="n">
        <v>7.16</v>
      </c>
      <c r="R735" s="12" t="str">
        <f aca="false">IF(F735=0,"NON VALUTABILE",IF(H735=0,"OK","ANOMALIA"))</f>
        <v>NON VALUTABILE</v>
      </c>
      <c r="S735" s="12" t="str">
        <f aca="false">IF(OR(F735=0,G735=0),"NON VALUTABILE",IF(P735&lt;=N735,"ANOMALIA","OK"))</f>
        <v>NON VALUTABILE</v>
      </c>
      <c r="T735" s="12" t="str">
        <f aca="false">IF(F735=0,"NON VALUTABILE",IF(OR(R735="ANOMALIA",S735="ANOMALIA"),"ANOMALIA","OK"))</f>
        <v>NON VALUTABILE</v>
      </c>
      <c r="U735" s="5" t="str">
        <f aca="false">IF(F735=0,"Scaricato ma non presente in questa fattura: puo venire da giacenza pregressa o da altro fornitore. Non conteggiato come anomalia.",IF(G735=0,"Acquistato e mai scaricato nel periodo. ","")&amp;IF(AND(G735&gt;0,H735&lt;&gt;0),"Quantita acquistata diversa da quantita scaricata. ","")&amp;IF(AND(G735&gt;0,P735&lt;=N735),"Almeno una vendita a prezzo pari o inferiore al costo di acquisto (confronta col. N con col. P). ",""))</f>
        <v>Scaricato ma non presente in questa fattura: puo venire da giacenza pregressa o da altro fornitore. Non conteggiato come anomalia.</v>
      </c>
      <c r="V735" s="5"/>
    </row>
    <row r="736" customFormat="false" ht="23.85" hidden="false" customHeight="false" outlineLevel="0" collapsed="false">
      <c r="A736" s="8" t="s">
        <v>2344</v>
      </c>
      <c r="B736" s="8"/>
      <c r="C736" s="8" t="s">
        <v>2345</v>
      </c>
      <c r="D736" s="5" t="s">
        <v>2301</v>
      </c>
      <c r="E736" s="8" t="s">
        <v>1677</v>
      </c>
      <c r="F736" s="9" t="n">
        <v>0</v>
      </c>
      <c r="G736" s="9" t="n">
        <v>2</v>
      </c>
      <c r="H736" s="9" t="n">
        <f aca="false">F736-G736</f>
        <v>-2</v>
      </c>
      <c r="I736" s="9" t="n">
        <f aca="false">MAX(H736,0)</f>
        <v>0</v>
      </c>
      <c r="J736" s="10" t="n">
        <v>0</v>
      </c>
      <c r="K736" s="10" t="n">
        <v>9.3</v>
      </c>
      <c r="L736" s="11" t="str">
        <f aca="false">IFERROR(J736/F736,"")</f>
        <v/>
      </c>
      <c r="M736" s="11"/>
      <c r="N736" s="11"/>
      <c r="O736" s="11" t="n">
        <f aca="false">IFERROR(K736/G736,"")</f>
        <v>4.65</v>
      </c>
      <c r="P736" s="11" t="n">
        <v>3.56</v>
      </c>
      <c r="Q736" s="11" t="n">
        <v>5.74</v>
      </c>
      <c r="R736" s="12" t="str">
        <f aca="false">IF(F736=0,"NON VALUTABILE",IF(H736=0,"OK","ANOMALIA"))</f>
        <v>NON VALUTABILE</v>
      </c>
      <c r="S736" s="12" t="str">
        <f aca="false">IF(OR(F736=0,G736=0),"NON VALUTABILE",IF(P736&lt;=N736,"ANOMALIA","OK"))</f>
        <v>NON VALUTABILE</v>
      </c>
      <c r="T736" s="12" t="str">
        <f aca="false">IF(F736=0,"NON VALUTABILE",IF(OR(R736="ANOMALIA",S736="ANOMALIA"),"ANOMALIA","OK"))</f>
        <v>NON VALUTABILE</v>
      </c>
      <c r="U736" s="5" t="str">
        <f aca="false">IF(F736=0,"Scaricato ma non presente in questa fattura: puo venire da giacenza pregressa o da altro fornitore. Non conteggiato come anomalia.",IF(G736=0,"Acquistato e mai scaricato nel periodo. ","")&amp;IF(AND(G736&gt;0,H736&lt;&gt;0),"Quantita acquistata diversa da quantita scaricata. ","")&amp;IF(AND(G736&gt;0,P736&lt;=N736),"Almeno una vendita a prezzo pari o inferiore al costo di acquisto (confronta col. N con col. P). ",""))</f>
        <v>Scaricato ma non presente in questa fattura: puo venire da giacenza pregressa o da altro fornitore. Non conteggiato come anomalia.</v>
      </c>
      <c r="V736" s="5" t="s">
        <v>77</v>
      </c>
    </row>
    <row r="737" customFormat="false" ht="23.85" hidden="false" customHeight="false" outlineLevel="0" collapsed="false">
      <c r="A737" s="8" t="s">
        <v>2346</v>
      </c>
      <c r="B737" s="8"/>
      <c r="C737" s="8" t="s">
        <v>2347</v>
      </c>
      <c r="D737" s="5" t="s">
        <v>2301</v>
      </c>
      <c r="E737" s="8" t="s">
        <v>1677</v>
      </c>
      <c r="F737" s="9" t="n">
        <v>0</v>
      </c>
      <c r="G737" s="9" t="n">
        <v>1</v>
      </c>
      <c r="H737" s="9" t="n">
        <f aca="false">F737-G737</f>
        <v>-1</v>
      </c>
      <c r="I737" s="9" t="n">
        <f aca="false">MAX(H737,0)</f>
        <v>0</v>
      </c>
      <c r="J737" s="10" t="n">
        <v>0</v>
      </c>
      <c r="K737" s="10" t="n">
        <v>5.83</v>
      </c>
      <c r="L737" s="11" t="str">
        <f aca="false">IFERROR(J737/F737,"")</f>
        <v/>
      </c>
      <c r="M737" s="11"/>
      <c r="N737" s="11"/>
      <c r="O737" s="11" t="n">
        <f aca="false">IFERROR(K737/G737,"")</f>
        <v>5.83</v>
      </c>
      <c r="P737" s="11" t="n">
        <v>5.83</v>
      </c>
      <c r="Q737" s="11" t="n">
        <v>5.83</v>
      </c>
      <c r="R737" s="12" t="str">
        <f aca="false">IF(F737=0,"NON VALUTABILE",IF(H737=0,"OK","ANOMALIA"))</f>
        <v>NON VALUTABILE</v>
      </c>
      <c r="S737" s="12" t="str">
        <f aca="false">IF(OR(F737=0,G737=0),"NON VALUTABILE",IF(P737&lt;=N737,"ANOMALIA","OK"))</f>
        <v>NON VALUTABILE</v>
      </c>
      <c r="T737" s="12" t="str">
        <f aca="false">IF(F737=0,"NON VALUTABILE",IF(OR(R737="ANOMALIA",S737="ANOMALIA"),"ANOMALIA","OK"))</f>
        <v>NON VALUTABILE</v>
      </c>
      <c r="U737" s="5" t="str">
        <f aca="false">IF(F737=0,"Scaricato ma non presente in questa fattura: puo venire da giacenza pregressa o da altro fornitore. Non conteggiato come anomalia.",IF(G737=0,"Acquistato e mai scaricato nel periodo. ","")&amp;IF(AND(G737&gt;0,H737&lt;&gt;0),"Quantita acquistata diversa da quantita scaricata. ","")&amp;IF(AND(G737&gt;0,P737&lt;=N737),"Almeno una vendita a prezzo pari o inferiore al costo di acquisto (confronta col. N con col. P). ",""))</f>
        <v>Scaricato ma non presente in questa fattura: puo venire da giacenza pregressa o da altro fornitore. Non conteggiato come anomalia.</v>
      </c>
      <c r="V737" s="5"/>
    </row>
    <row r="738" customFormat="false" ht="23.85" hidden="false" customHeight="false" outlineLevel="0" collapsed="false">
      <c r="A738" s="8" t="s">
        <v>2348</v>
      </c>
      <c r="B738" s="8"/>
      <c r="C738" s="8" t="s">
        <v>2349</v>
      </c>
      <c r="D738" s="5" t="s">
        <v>2301</v>
      </c>
      <c r="E738" s="8" t="s">
        <v>1677</v>
      </c>
      <c r="F738" s="9" t="n">
        <v>0</v>
      </c>
      <c r="G738" s="9" t="n">
        <v>1</v>
      </c>
      <c r="H738" s="9" t="n">
        <f aca="false">F738-G738</f>
        <v>-1</v>
      </c>
      <c r="I738" s="9" t="n">
        <f aca="false">MAX(H738,0)</f>
        <v>0</v>
      </c>
      <c r="J738" s="10" t="n">
        <v>0</v>
      </c>
      <c r="K738" s="10" t="n">
        <v>6.68</v>
      </c>
      <c r="L738" s="11" t="str">
        <f aca="false">IFERROR(J738/F738,"")</f>
        <v/>
      </c>
      <c r="M738" s="11"/>
      <c r="N738" s="11"/>
      <c r="O738" s="11" t="n">
        <f aca="false">IFERROR(K738/G738,"")</f>
        <v>6.68</v>
      </c>
      <c r="P738" s="11" t="n">
        <v>6.68</v>
      </c>
      <c r="Q738" s="11" t="n">
        <v>6.68</v>
      </c>
      <c r="R738" s="12" t="str">
        <f aca="false">IF(F738=0,"NON VALUTABILE",IF(H738=0,"OK","ANOMALIA"))</f>
        <v>NON VALUTABILE</v>
      </c>
      <c r="S738" s="12" t="str">
        <f aca="false">IF(OR(F738=0,G738=0),"NON VALUTABILE",IF(P738&lt;=N738,"ANOMALIA","OK"))</f>
        <v>NON VALUTABILE</v>
      </c>
      <c r="T738" s="12" t="str">
        <f aca="false">IF(F738=0,"NON VALUTABILE",IF(OR(R738="ANOMALIA",S738="ANOMALIA"),"ANOMALIA","OK"))</f>
        <v>NON VALUTABILE</v>
      </c>
      <c r="U738" s="5" t="str">
        <f aca="false">IF(F738=0,"Scaricato ma non presente in questa fattura: puo venire da giacenza pregressa o da altro fornitore. Non conteggiato come anomalia.",IF(G738=0,"Acquistato e mai scaricato nel periodo. ","")&amp;IF(AND(G738&gt;0,H738&lt;&gt;0),"Quantita acquistata diversa da quantita scaricata. ","")&amp;IF(AND(G738&gt;0,P738&lt;=N738),"Almeno una vendita a prezzo pari o inferiore al costo di acquisto (confronta col. N con col. P). ",""))</f>
        <v>Scaricato ma non presente in questa fattura: puo venire da giacenza pregressa o da altro fornitore. Non conteggiato come anomalia.</v>
      </c>
      <c r="V738" s="5"/>
    </row>
    <row r="739" customFormat="false" ht="23.85" hidden="false" customHeight="false" outlineLevel="0" collapsed="false">
      <c r="A739" s="8" t="s">
        <v>2350</v>
      </c>
      <c r="B739" s="8"/>
      <c r="C739" s="8" t="s">
        <v>2351</v>
      </c>
      <c r="D739" s="5" t="s">
        <v>2301</v>
      </c>
      <c r="E739" s="8" t="s">
        <v>1677</v>
      </c>
      <c r="F739" s="9" t="n">
        <v>0</v>
      </c>
      <c r="G739" s="9" t="n">
        <v>1</v>
      </c>
      <c r="H739" s="9" t="n">
        <f aca="false">F739-G739</f>
        <v>-1</v>
      </c>
      <c r="I739" s="9" t="n">
        <f aca="false">MAX(H739,0)</f>
        <v>0</v>
      </c>
      <c r="J739" s="10" t="n">
        <v>0</v>
      </c>
      <c r="K739" s="10" t="n">
        <v>6.56</v>
      </c>
      <c r="L739" s="11" t="str">
        <f aca="false">IFERROR(J739/F739,"")</f>
        <v/>
      </c>
      <c r="M739" s="11"/>
      <c r="N739" s="11"/>
      <c r="O739" s="11" t="n">
        <f aca="false">IFERROR(K739/G739,"")</f>
        <v>6.56</v>
      </c>
      <c r="P739" s="11" t="n">
        <v>6.56</v>
      </c>
      <c r="Q739" s="11" t="n">
        <v>6.56</v>
      </c>
      <c r="R739" s="12" t="str">
        <f aca="false">IF(F739=0,"NON VALUTABILE",IF(H739=0,"OK","ANOMALIA"))</f>
        <v>NON VALUTABILE</v>
      </c>
      <c r="S739" s="12" t="str">
        <f aca="false">IF(OR(F739=0,G739=0),"NON VALUTABILE",IF(P739&lt;=N739,"ANOMALIA","OK"))</f>
        <v>NON VALUTABILE</v>
      </c>
      <c r="T739" s="12" t="str">
        <f aca="false">IF(F739=0,"NON VALUTABILE",IF(OR(R739="ANOMALIA",S739="ANOMALIA"),"ANOMALIA","OK"))</f>
        <v>NON VALUTABILE</v>
      </c>
      <c r="U739" s="5" t="str">
        <f aca="false">IF(F739=0,"Scaricato ma non presente in questa fattura: puo venire da giacenza pregressa o da altro fornitore. Non conteggiato come anomalia.",IF(G739=0,"Acquistato e mai scaricato nel periodo. ","")&amp;IF(AND(G739&gt;0,H739&lt;&gt;0),"Quantita acquistata diversa da quantita scaricata. ","")&amp;IF(AND(G739&gt;0,P739&lt;=N739),"Almeno una vendita a prezzo pari o inferiore al costo di acquisto (confronta col. N con col. P). ",""))</f>
        <v>Scaricato ma non presente in questa fattura: puo venire da giacenza pregressa o da altro fornitore. Non conteggiato come anomalia.</v>
      </c>
      <c r="V739" s="5"/>
    </row>
    <row r="740" customFormat="false" ht="23.85" hidden="false" customHeight="false" outlineLevel="0" collapsed="false">
      <c r="A740" s="8" t="s">
        <v>2352</v>
      </c>
      <c r="B740" s="8"/>
      <c r="C740" s="8" t="s">
        <v>2353</v>
      </c>
      <c r="D740" s="5" t="s">
        <v>2301</v>
      </c>
      <c r="E740" s="8" t="s">
        <v>1677</v>
      </c>
      <c r="F740" s="9" t="n">
        <v>0</v>
      </c>
      <c r="G740" s="9" t="n">
        <v>1</v>
      </c>
      <c r="H740" s="9" t="n">
        <f aca="false">F740-G740</f>
        <v>-1</v>
      </c>
      <c r="I740" s="9" t="n">
        <f aca="false">MAX(H740,0)</f>
        <v>0</v>
      </c>
      <c r="J740" s="10" t="n">
        <v>0</v>
      </c>
      <c r="K740" s="10" t="n">
        <v>6</v>
      </c>
      <c r="L740" s="11" t="str">
        <f aca="false">IFERROR(J740/F740,"")</f>
        <v/>
      </c>
      <c r="M740" s="11"/>
      <c r="N740" s="11"/>
      <c r="O740" s="11" t="n">
        <f aca="false">IFERROR(K740/G740,"")</f>
        <v>6</v>
      </c>
      <c r="P740" s="11" t="n">
        <v>6</v>
      </c>
      <c r="Q740" s="11" t="n">
        <v>6</v>
      </c>
      <c r="R740" s="12" t="str">
        <f aca="false">IF(F740=0,"NON VALUTABILE",IF(H740=0,"OK","ANOMALIA"))</f>
        <v>NON VALUTABILE</v>
      </c>
      <c r="S740" s="12" t="str">
        <f aca="false">IF(OR(F740=0,G740=0),"NON VALUTABILE",IF(P740&lt;=N740,"ANOMALIA","OK"))</f>
        <v>NON VALUTABILE</v>
      </c>
      <c r="T740" s="12" t="str">
        <f aca="false">IF(F740=0,"NON VALUTABILE",IF(OR(R740="ANOMALIA",S740="ANOMALIA"),"ANOMALIA","OK"))</f>
        <v>NON VALUTABILE</v>
      </c>
      <c r="U740" s="5" t="str">
        <f aca="false">IF(F740=0,"Scaricato ma non presente in questa fattura: puo venire da giacenza pregressa o da altro fornitore. Non conteggiato come anomalia.",IF(G740=0,"Acquistato e mai scaricato nel periodo. ","")&amp;IF(AND(G740&gt;0,H740&lt;&gt;0),"Quantita acquistata diversa da quantita scaricata. ","")&amp;IF(AND(G740&gt;0,P740&lt;=N740),"Almeno una vendita a prezzo pari o inferiore al costo di acquisto (confronta col. N con col. P). ",""))</f>
        <v>Scaricato ma non presente in questa fattura: puo venire da giacenza pregressa o da altro fornitore. Non conteggiato come anomalia.</v>
      </c>
      <c r="V740" s="5"/>
    </row>
    <row r="741" customFormat="false" ht="23.85" hidden="false" customHeight="false" outlineLevel="0" collapsed="false">
      <c r="A741" s="8" t="s">
        <v>2354</v>
      </c>
      <c r="B741" s="8"/>
      <c r="C741" s="8" t="s">
        <v>2355</v>
      </c>
      <c r="D741" s="5" t="s">
        <v>2301</v>
      </c>
      <c r="E741" s="8" t="s">
        <v>1677</v>
      </c>
      <c r="F741" s="9" t="n">
        <v>0</v>
      </c>
      <c r="G741" s="9" t="n">
        <v>1</v>
      </c>
      <c r="H741" s="9" t="n">
        <f aca="false">F741-G741</f>
        <v>-1</v>
      </c>
      <c r="I741" s="9" t="n">
        <f aca="false">MAX(H741,0)</f>
        <v>0</v>
      </c>
      <c r="J741" s="10" t="n">
        <v>0</v>
      </c>
      <c r="K741" s="10" t="n">
        <v>5.74</v>
      </c>
      <c r="L741" s="11" t="str">
        <f aca="false">IFERROR(J741/F741,"")</f>
        <v/>
      </c>
      <c r="M741" s="11"/>
      <c r="N741" s="11"/>
      <c r="O741" s="11" t="n">
        <f aca="false">IFERROR(K741/G741,"")</f>
        <v>5.74</v>
      </c>
      <c r="P741" s="11" t="n">
        <v>5.74</v>
      </c>
      <c r="Q741" s="11" t="n">
        <v>5.74</v>
      </c>
      <c r="R741" s="12" t="str">
        <f aca="false">IF(F741=0,"NON VALUTABILE",IF(H741=0,"OK","ANOMALIA"))</f>
        <v>NON VALUTABILE</v>
      </c>
      <c r="S741" s="12" t="str">
        <f aca="false">IF(OR(F741=0,G741=0),"NON VALUTABILE",IF(P741&lt;=N741,"ANOMALIA","OK"))</f>
        <v>NON VALUTABILE</v>
      </c>
      <c r="T741" s="12" t="str">
        <f aca="false">IF(F741=0,"NON VALUTABILE",IF(OR(R741="ANOMALIA",S741="ANOMALIA"),"ANOMALIA","OK"))</f>
        <v>NON VALUTABILE</v>
      </c>
      <c r="U741" s="5" t="str">
        <f aca="false">IF(F741=0,"Scaricato ma non presente in questa fattura: puo venire da giacenza pregressa o da altro fornitore. Non conteggiato come anomalia.",IF(G741=0,"Acquistato e mai scaricato nel periodo. ","")&amp;IF(AND(G741&gt;0,H741&lt;&gt;0),"Quantita acquistata diversa da quantita scaricata. ","")&amp;IF(AND(G741&gt;0,P741&lt;=N741),"Almeno una vendita a prezzo pari o inferiore al costo di acquisto (confronta col. N con col. P). ",""))</f>
        <v>Scaricato ma non presente in questa fattura: puo venire da giacenza pregressa o da altro fornitore. Non conteggiato come anomalia.</v>
      </c>
      <c r="V741" s="5"/>
    </row>
    <row r="742" customFormat="false" ht="23.85" hidden="false" customHeight="false" outlineLevel="0" collapsed="false">
      <c r="A742" s="8" t="s">
        <v>2356</v>
      </c>
      <c r="B742" s="8"/>
      <c r="C742" s="8" t="s">
        <v>2357</v>
      </c>
      <c r="D742" s="5" t="s">
        <v>2301</v>
      </c>
      <c r="E742" s="8" t="s">
        <v>1677</v>
      </c>
      <c r="F742" s="9" t="n">
        <v>0</v>
      </c>
      <c r="G742" s="9" t="n">
        <v>1</v>
      </c>
      <c r="H742" s="9" t="n">
        <f aca="false">F742-G742</f>
        <v>-1</v>
      </c>
      <c r="I742" s="9" t="n">
        <f aca="false">MAX(H742,0)</f>
        <v>0</v>
      </c>
      <c r="J742" s="10" t="n">
        <v>0</v>
      </c>
      <c r="K742" s="10" t="n">
        <v>5.74</v>
      </c>
      <c r="L742" s="11" t="str">
        <f aca="false">IFERROR(J742/F742,"")</f>
        <v/>
      </c>
      <c r="M742" s="11"/>
      <c r="N742" s="11"/>
      <c r="O742" s="11" t="n">
        <f aca="false">IFERROR(K742/G742,"")</f>
        <v>5.74</v>
      </c>
      <c r="P742" s="11" t="n">
        <v>5.74</v>
      </c>
      <c r="Q742" s="11" t="n">
        <v>5.74</v>
      </c>
      <c r="R742" s="12" t="str">
        <f aca="false">IF(F742=0,"NON VALUTABILE",IF(H742=0,"OK","ANOMALIA"))</f>
        <v>NON VALUTABILE</v>
      </c>
      <c r="S742" s="12" t="str">
        <f aca="false">IF(OR(F742=0,G742=0),"NON VALUTABILE",IF(P742&lt;=N742,"ANOMALIA","OK"))</f>
        <v>NON VALUTABILE</v>
      </c>
      <c r="T742" s="12" t="str">
        <f aca="false">IF(F742=0,"NON VALUTABILE",IF(OR(R742="ANOMALIA",S742="ANOMALIA"),"ANOMALIA","OK"))</f>
        <v>NON VALUTABILE</v>
      </c>
      <c r="U742" s="5" t="str">
        <f aca="false">IF(F742=0,"Scaricato ma non presente in questa fattura: puo venire da giacenza pregressa o da altro fornitore. Non conteggiato come anomalia.",IF(G742=0,"Acquistato e mai scaricato nel periodo. ","")&amp;IF(AND(G742&gt;0,H742&lt;&gt;0),"Quantita acquistata diversa da quantita scaricata. ","")&amp;IF(AND(G742&gt;0,P742&lt;=N742),"Almeno una vendita a prezzo pari o inferiore al costo di acquisto (confronta col. N con col. P). ",""))</f>
        <v>Scaricato ma non presente in questa fattura: puo venire da giacenza pregressa o da altro fornitore. Non conteggiato come anomalia.</v>
      </c>
      <c r="V742" s="5"/>
    </row>
    <row r="743" customFormat="false" ht="23.85" hidden="false" customHeight="false" outlineLevel="0" collapsed="false">
      <c r="A743" s="8" t="s">
        <v>2358</v>
      </c>
      <c r="B743" s="8"/>
      <c r="C743" s="8" t="s">
        <v>2359</v>
      </c>
      <c r="D743" s="5" t="s">
        <v>2301</v>
      </c>
      <c r="E743" s="8" t="s">
        <v>1677</v>
      </c>
      <c r="F743" s="9" t="n">
        <v>0</v>
      </c>
      <c r="G743" s="9" t="n">
        <v>1</v>
      </c>
      <c r="H743" s="9" t="n">
        <f aca="false">F743-G743</f>
        <v>-1</v>
      </c>
      <c r="I743" s="9" t="n">
        <f aca="false">MAX(H743,0)</f>
        <v>0</v>
      </c>
      <c r="J743" s="10" t="n">
        <v>0</v>
      </c>
      <c r="K743" s="10" t="n">
        <v>6.56</v>
      </c>
      <c r="L743" s="11" t="str">
        <f aca="false">IFERROR(J743/F743,"")</f>
        <v/>
      </c>
      <c r="M743" s="11"/>
      <c r="N743" s="11"/>
      <c r="O743" s="11" t="n">
        <f aca="false">IFERROR(K743/G743,"")</f>
        <v>6.56</v>
      </c>
      <c r="P743" s="11" t="n">
        <v>6.56</v>
      </c>
      <c r="Q743" s="11" t="n">
        <v>6.56</v>
      </c>
      <c r="R743" s="12" t="str">
        <f aca="false">IF(F743=0,"NON VALUTABILE",IF(H743=0,"OK","ANOMALIA"))</f>
        <v>NON VALUTABILE</v>
      </c>
      <c r="S743" s="12" t="str">
        <f aca="false">IF(OR(F743=0,G743=0),"NON VALUTABILE",IF(P743&lt;=N743,"ANOMALIA","OK"))</f>
        <v>NON VALUTABILE</v>
      </c>
      <c r="T743" s="12" t="str">
        <f aca="false">IF(F743=0,"NON VALUTABILE",IF(OR(R743="ANOMALIA",S743="ANOMALIA"),"ANOMALIA","OK"))</f>
        <v>NON VALUTABILE</v>
      </c>
      <c r="U743" s="5" t="str">
        <f aca="false">IF(F743=0,"Scaricato ma non presente in questa fattura: puo venire da giacenza pregressa o da altro fornitore. Non conteggiato come anomalia.",IF(G743=0,"Acquistato e mai scaricato nel periodo. ","")&amp;IF(AND(G743&gt;0,H743&lt;&gt;0),"Quantita acquistata diversa da quantita scaricata. ","")&amp;IF(AND(G743&gt;0,P743&lt;=N743),"Almeno una vendita a prezzo pari o inferiore al costo di acquisto (confronta col. N con col. P). ",""))</f>
        <v>Scaricato ma non presente in questa fattura: puo venire da giacenza pregressa o da altro fornitore. Non conteggiato come anomalia.</v>
      </c>
      <c r="V743" s="5"/>
    </row>
    <row r="744" customFormat="false" ht="23.85" hidden="false" customHeight="false" outlineLevel="0" collapsed="false">
      <c r="A744" s="8" t="s">
        <v>2360</v>
      </c>
      <c r="B744" s="8"/>
      <c r="C744" s="8" t="s">
        <v>2361</v>
      </c>
      <c r="D744" s="5" t="s">
        <v>2301</v>
      </c>
      <c r="E744" s="8" t="s">
        <v>1677</v>
      </c>
      <c r="F744" s="9" t="n">
        <v>0</v>
      </c>
      <c r="G744" s="9" t="n">
        <v>1</v>
      </c>
      <c r="H744" s="9" t="n">
        <f aca="false">F744-G744</f>
        <v>-1</v>
      </c>
      <c r="I744" s="9" t="n">
        <f aca="false">MAX(H744,0)</f>
        <v>0</v>
      </c>
      <c r="J744" s="10" t="n">
        <v>0</v>
      </c>
      <c r="K744" s="10" t="n">
        <v>11</v>
      </c>
      <c r="L744" s="11" t="str">
        <f aca="false">IFERROR(J744/F744,"")</f>
        <v/>
      </c>
      <c r="M744" s="11"/>
      <c r="N744" s="11"/>
      <c r="O744" s="11" t="n">
        <f aca="false">IFERROR(K744/G744,"")</f>
        <v>11</v>
      </c>
      <c r="P744" s="11" t="n">
        <v>11</v>
      </c>
      <c r="Q744" s="11" t="n">
        <v>11</v>
      </c>
      <c r="R744" s="12" t="str">
        <f aca="false">IF(F744=0,"NON VALUTABILE",IF(H744=0,"OK","ANOMALIA"))</f>
        <v>NON VALUTABILE</v>
      </c>
      <c r="S744" s="12" t="str">
        <f aca="false">IF(OR(F744=0,G744=0),"NON VALUTABILE",IF(P744&lt;=N744,"ANOMALIA","OK"))</f>
        <v>NON VALUTABILE</v>
      </c>
      <c r="T744" s="12" t="str">
        <f aca="false">IF(F744=0,"NON VALUTABILE",IF(OR(R744="ANOMALIA",S744="ANOMALIA"),"ANOMALIA","OK"))</f>
        <v>NON VALUTABILE</v>
      </c>
      <c r="U744" s="5" t="str">
        <f aca="false">IF(F744=0,"Scaricato ma non presente in questa fattura: puo venire da giacenza pregressa o da altro fornitore. Non conteggiato come anomalia.",IF(G744=0,"Acquistato e mai scaricato nel periodo. ","")&amp;IF(AND(G744&gt;0,H744&lt;&gt;0),"Quantita acquistata diversa da quantita scaricata. ","")&amp;IF(AND(G744&gt;0,P744&lt;=N744),"Almeno una vendita a prezzo pari o inferiore al costo di acquisto (confronta col. N con col. P). ",""))</f>
        <v>Scaricato ma non presente in questa fattura: puo venire da giacenza pregressa o da altro fornitore. Non conteggiato come anomalia.</v>
      </c>
      <c r="V744" s="5"/>
    </row>
    <row r="745" customFormat="false" ht="23.85" hidden="false" customHeight="false" outlineLevel="0" collapsed="false">
      <c r="A745" s="8" t="s">
        <v>2362</v>
      </c>
      <c r="B745" s="8"/>
      <c r="C745" s="8" t="s">
        <v>2363</v>
      </c>
      <c r="D745" s="5" t="s">
        <v>2301</v>
      </c>
      <c r="E745" s="8" t="s">
        <v>1677</v>
      </c>
      <c r="F745" s="9" t="n">
        <v>0</v>
      </c>
      <c r="G745" s="9" t="n">
        <v>1</v>
      </c>
      <c r="H745" s="9" t="n">
        <f aca="false">F745-G745</f>
        <v>-1</v>
      </c>
      <c r="I745" s="9" t="n">
        <f aca="false">MAX(H745,0)</f>
        <v>0</v>
      </c>
      <c r="J745" s="10" t="n">
        <v>0</v>
      </c>
      <c r="K745" s="10" t="n">
        <v>10.66</v>
      </c>
      <c r="L745" s="11" t="str">
        <f aca="false">IFERROR(J745/F745,"")</f>
        <v/>
      </c>
      <c r="M745" s="11"/>
      <c r="N745" s="11"/>
      <c r="O745" s="11" t="n">
        <f aca="false">IFERROR(K745/G745,"")</f>
        <v>10.66</v>
      </c>
      <c r="P745" s="11" t="n">
        <v>10.66</v>
      </c>
      <c r="Q745" s="11" t="n">
        <v>10.66</v>
      </c>
      <c r="R745" s="12" t="str">
        <f aca="false">IF(F745=0,"NON VALUTABILE",IF(H745=0,"OK","ANOMALIA"))</f>
        <v>NON VALUTABILE</v>
      </c>
      <c r="S745" s="12" t="str">
        <f aca="false">IF(OR(F745=0,G745=0),"NON VALUTABILE",IF(P745&lt;=N745,"ANOMALIA","OK"))</f>
        <v>NON VALUTABILE</v>
      </c>
      <c r="T745" s="12" t="str">
        <f aca="false">IF(F745=0,"NON VALUTABILE",IF(OR(R745="ANOMALIA",S745="ANOMALIA"),"ANOMALIA","OK"))</f>
        <v>NON VALUTABILE</v>
      </c>
      <c r="U745" s="5" t="str">
        <f aca="false">IF(F745=0,"Scaricato ma non presente in questa fattura: puo venire da giacenza pregressa o da altro fornitore. Non conteggiato come anomalia.",IF(G745=0,"Acquistato e mai scaricato nel periodo. ","")&amp;IF(AND(G745&gt;0,H745&lt;&gt;0),"Quantita acquistata diversa da quantita scaricata. ","")&amp;IF(AND(G745&gt;0,P745&lt;=N745),"Almeno una vendita a prezzo pari o inferiore al costo di acquisto (confronta col. N con col. P). ",""))</f>
        <v>Scaricato ma non presente in questa fattura: puo venire da giacenza pregressa o da altro fornitore. Non conteggiato come anomalia.</v>
      </c>
      <c r="V745" s="5"/>
    </row>
    <row r="746" customFormat="false" ht="23.85" hidden="false" customHeight="false" outlineLevel="0" collapsed="false">
      <c r="A746" s="8" t="s">
        <v>2364</v>
      </c>
      <c r="B746" s="8"/>
      <c r="C746" s="8" t="s">
        <v>2365</v>
      </c>
      <c r="D746" s="5" t="s">
        <v>2301</v>
      </c>
      <c r="E746" s="8" t="s">
        <v>1677</v>
      </c>
      <c r="F746" s="9" t="n">
        <v>0</v>
      </c>
      <c r="G746" s="9" t="n">
        <v>1</v>
      </c>
      <c r="H746" s="9" t="n">
        <f aca="false">F746-G746</f>
        <v>-1</v>
      </c>
      <c r="I746" s="9" t="n">
        <f aca="false">MAX(H746,0)</f>
        <v>0</v>
      </c>
      <c r="J746" s="10" t="n">
        <v>0</v>
      </c>
      <c r="K746" s="10" t="n">
        <v>3.28</v>
      </c>
      <c r="L746" s="11" t="str">
        <f aca="false">IFERROR(J746/F746,"")</f>
        <v/>
      </c>
      <c r="M746" s="11"/>
      <c r="N746" s="11"/>
      <c r="O746" s="11" t="n">
        <f aca="false">IFERROR(K746/G746,"")</f>
        <v>3.28</v>
      </c>
      <c r="P746" s="11" t="n">
        <v>3.28</v>
      </c>
      <c r="Q746" s="11" t="n">
        <v>3.28</v>
      </c>
      <c r="R746" s="12" t="str">
        <f aca="false">IF(F746=0,"NON VALUTABILE",IF(H746=0,"OK","ANOMALIA"))</f>
        <v>NON VALUTABILE</v>
      </c>
      <c r="S746" s="12" t="str">
        <f aca="false">IF(OR(F746=0,G746=0),"NON VALUTABILE",IF(P746&lt;=N746,"ANOMALIA","OK"))</f>
        <v>NON VALUTABILE</v>
      </c>
      <c r="T746" s="12" t="str">
        <f aca="false">IF(F746=0,"NON VALUTABILE",IF(OR(R746="ANOMALIA",S746="ANOMALIA"),"ANOMALIA","OK"))</f>
        <v>NON VALUTABILE</v>
      </c>
      <c r="U746" s="5" t="str">
        <f aca="false">IF(F746=0,"Scaricato ma non presente in questa fattura: puo venire da giacenza pregressa o da altro fornitore. Non conteggiato come anomalia.",IF(G746=0,"Acquistato e mai scaricato nel periodo. ","")&amp;IF(AND(G746&gt;0,H746&lt;&gt;0),"Quantita acquistata diversa da quantita scaricata. ","")&amp;IF(AND(G746&gt;0,P746&lt;=N746),"Almeno una vendita a prezzo pari o inferiore al costo di acquisto (confronta col. N con col. P). ",""))</f>
        <v>Scaricato ma non presente in questa fattura: puo venire da giacenza pregressa o da altro fornitore. Non conteggiato come anomalia.</v>
      </c>
      <c r="V746" s="5"/>
    </row>
    <row r="747" customFormat="false" ht="23.85" hidden="false" customHeight="false" outlineLevel="0" collapsed="false">
      <c r="A747" s="8" t="s">
        <v>2366</v>
      </c>
      <c r="B747" s="8"/>
      <c r="C747" s="8" t="s">
        <v>2367</v>
      </c>
      <c r="D747" s="5" t="s">
        <v>2301</v>
      </c>
      <c r="E747" s="8" t="s">
        <v>1677</v>
      </c>
      <c r="F747" s="9" t="n">
        <v>0</v>
      </c>
      <c r="G747" s="9" t="n">
        <v>1</v>
      </c>
      <c r="H747" s="9" t="n">
        <f aca="false">F747-G747</f>
        <v>-1</v>
      </c>
      <c r="I747" s="9" t="n">
        <f aca="false">MAX(H747,0)</f>
        <v>0</v>
      </c>
      <c r="J747" s="10" t="n">
        <v>0</v>
      </c>
      <c r="K747" s="10" t="n">
        <v>4.92</v>
      </c>
      <c r="L747" s="11" t="str">
        <f aca="false">IFERROR(J747/F747,"")</f>
        <v/>
      </c>
      <c r="M747" s="11"/>
      <c r="N747" s="11"/>
      <c r="O747" s="11" t="n">
        <f aca="false">IFERROR(K747/G747,"")</f>
        <v>4.92</v>
      </c>
      <c r="P747" s="11" t="n">
        <v>4.92</v>
      </c>
      <c r="Q747" s="11" t="n">
        <v>4.92</v>
      </c>
      <c r="R747" s="12" t="str">
        <f aca="false">IF(F747=0,"NON VALUTABILE",IF(H747=0,"OK","ANOMALIA"))</f>
        <v>NON VALUTABILE</v>
      </c>
      <c r="S747" s="12" t="str">
        <f aca="false">IF(OR(F747=0,G747=0),"NON VALUTABILE",IF(P747&lt;=N747,"ANOMALIA","OK"))</f>
        <v>NON VALUTABILE</v>
      </c>
      <c r="T747" s="12" t="str">
        <f aca="false">IF(F747=0,"NON VALUTABILE",IF(OR(R747="ANOMALIA",S747="ANOMALIA"),"ANOMALIA","OK"))</f>
        <v>NON VALUTABILE</v>
      </c>
      <c r="U747" s="5" t="str">
        <f aca="false">IF(F747=0,"Scaricato ma non presente in questa fattura: puo venire da giacenza pregressa o da altro fornitore. Non conteggiato come anomalia.",IF(G747=0,"Acquistato e mai scaricato nel periodo. ","")&amp;IF(AND(G747&gt;0,H747&lt;&gt;0),"Quantita acquistata diversa da quantita scaricata. ","")&amp;IF(AND(G747&gt;0,P747&lt;=N747),"Almeno una vendita a prezzo pari o inferiore al costo di acquisto (confronta col. N con col. P). ",""))</f>
        <v>Scaricato ma non presente in questa fattura: puo venire da giacenza pregressa o da altro fornitore. Non conteggiato come anomalia.</v>
      </c>
      <c r="V747" s="5"/>
    </row>
    <row r="748" customFormat="false" ht="23.85" hidden="false" customHeight="false" outlineLevel="0" collapsed="false">
      <c r="A748" s="8" t="s">
        <v>2368</v>
      </c>
      <c r="B748" s="8"/>
      <c r="C748" s="8" t="s">
        <v>2369</v>
      </c>
      <c r="D748" s="5" t="s">
        <v>2301</v>
      </c>
      <c r="E748" s="8" t="s">
        <v>1677</v>
      </c>
      <c r="F748" s="9" t="n">
        <v>0</v>
      </c>
      <c r="G748" s="9" t="n">
        <v>1</v>
      </c>
      <c r="H748" s="9" t="n">
        <f aca="false">F748-G748</f>
        <v>-1</v>
      </c>
      <c r="I748" s="9" t="n">
        <f aca="false">MAX(H748,0)</f>
        <v>0</v>
      </c>
      <c r="J748" s="10" t="n">
        <v>0</v>
      </c>
      <c r="K748" s="10" t="n">
        <v>3.63</v>
      </c>
      <c r="L748" s="11" t="str">
        <f aca="false">IFERROR(J748/F748,"")</f>
        <v/>
      </c>
      <c r="M748" s="11"/>
      <c r="N748" s="11"/>
      <c r="O748" s="11" t="n">
        <f aca="false">IFERROR(K748/G748,"")</f>
        <v>3.63</v>
      </c>
      <c r="P748" s="11" t="n">
        <v>3.63</v>
      </c>
      <c r="Q748" s="11" t="n">
        <v>3.63</v>
      </c>
      <c r="R748" s="12" t="str">
        <f aca="false">IF(F748=0,"NON VALUTABILE",IF(H748=0,"OK","ANOMALIA"))</f>
        <v>NON VALUTABILE</v>
      </c>
      <c r="S748" s="12" t="str">
        <f aca="false">IF(OR(F748=0,G748=0),"NON VALUTABILE",IF(P748&lt;=N748,"ANOMALIA","OK"))</f>
        <v>NON VALUTABILE</v>
      </c>
      <c r="T748" s="12" t="str">
        <f aca="false">IF(F748=0,"NON VALUTABILE",IF(OR(R748="ANOMALIA",S748="ANOMALIA"),"ANOMALIA","OK"))</f>
        <v>NON VALUTABILE</v>
      </c>
      <c r="U748" s="5" t="str">
        <f aca="false">IF(F748=0,"Scaricato ma non presente in questa fattura: puo venire da giacenza pregressa o da altro fornitore. Non conteggiato come anomalia.",IF(G748=0,"Acquistato e mai scaricato nel periodo. ","")&amp;IF(AND(G748&gt;0,H748&lt;&gt;0),"Quantita acquistata diversa da quantita scaricata. ","")&amp;IF(AND(G748&gt;0,P748&lt;=N748),"Almeno una vendita a prezzo pari o inferiore al costo di acquisto (confronta col. N con col. P). ",""))</f>
        <v>Scaricato ma non presente in questa fattura: puo venire da giacenza pregressa o da altro fornitore. Non conteggiato come anomalia.</v>
      </c>
      <c r="V748" s="5"/>
    </row>
    <row r="749" customFormat="false" ht="23.85" hidden="false" customHeight="false" outlineLevel="0" collapsed="false">
      <c r="A749" s="8" t="s">
        <v>2370</v>
      </c>
      <c r="B749" s="8"/>
      <c r="C749" s="8" t="s">
        <v>2371</v>
      </c>
      <c r="D749" s="5" t="s">
        <v>2301</v>
      </c>
      <c r="E749" s="8" t="s">
        <v>1677</v>
      </c>
      <c r="F749" s="9" t="n">
        <v>0</v>
      </c>
      <c r="G749" s="9" t="n">
        <v>2</v>
      </c>
      <c r="H749" s="9" t="n">
        <f aca="false">F749-G749</f>
        <v>-2</v>
      </c>
      <c r="I749" s="9" t="n">
        <f aca="false">MAX(H749,0)</f>
        <v>0</v>
      </c>
      <c r="J749" s="10" t="n">
        <v>0</v>
      </c>
      <c r="K749" s="10" t="n">
        <v>8.26</v>
      </c>
      <c r="L749" s="11" t="str">
        <f aca="false">IFERROR(J749/F749,"")</f>
        <v/>
      </c>
      <c r="M749" s="11"/>
      <c r="N749" s="11"/>
      <c r="O749" s="11" t="n">
        <f aca="false">IFERROR(K749/G749,"")</f>
        <v>4.13</v>
      </c>
      <c r="P749" s="11" t="n">
        <v>4.1</v>
      </c>
      <c r="Q749" s="11" t="n">
        <v>4.16</v>
      </c>
      <c r="R749" s="12" t="str">
        <f aca="false">IF(F749=0,"NON VALUTABILE",IF(H749=0,"OK","ANOMALIA"))</f>
        <v>NON VALUTABILE</v>
      </c>
      <c r="S749" s="12" t="str">
        <f aca="false">IF(OR(F749=0,G749=0),"NON VALUTABILE",IF(P749&lt;=N749,"ANOMALIA","OK"))</f>
        <v>NON VALUTABILE</v>
      </c>
      <c r="T749" s="12" t="str">
        <f aca="false">IF(F749=0,"NON VALUTABILE",IF(OR(R749="ANOMALIA",S749="ANOMALIA"),"ANOMALIA","OK"))</f>
        <v>NON VALUTABILE</v>
      </c>
      <c r="U749" s="5" t="str">
        <f aca="false">IF(F749=0,"Scaricato ma non presente in questa fattura: puo venire da giacenza pregressa o da altro fornitore. Non conteggiato come anomalia.",IF(G749=0,"Acquistato e mai scaricato nel periodo. ","")&amp;IF(AND(G749&gt;0,H749&lt;&gt;0),"Quantita acquistata diversa da quantita scaricata. ","")&amp;IF(AND(G749&gt;0,P749&lt;=N749),"Almeno una vendita a prezzo pari o inferiore al costo di acquisto (confronta col. N con col. P). ",""))</f>
        <v>Scaricato ma non presente in questa fattura: puo venire da giacenza pregressa o da altro fornitore. Non conteggiato come anomalia.</v>
      </c>
      <c r="V749" s="5" t="s">
        <v>77</v>
      </c>
    </row>
    <row r="750" customFormat="false" ht="23.85" hidden="false" customHeight="false" outlineLevel="0" collapsed="false">
      <c r="A750" s="8" t="s">
        <v>2372</v>
      </c>
      <c r="B750" s="8"/>
      <c r="C750" s="8" t="s">
        <v>2373</v>
      </c>
      <c r="D750" s="5" t="s">
        <v>2301</v>
      </c>
      <c r="E750" s="8" t="s">
        <v>1677</v>
      </c>
      <c r="F750" s="9" t="n">
        <v>0</v>
      </c>
      <c r="G750" s="9" t="n">
        <v>1</v>
      </c>
      <c r="H750" s="9" t="n">
        <f aca="false">F750-G750</f>
        <v>-1</v>
      </c>
      <c r="I750" s="9" t="n">
        <f aca="false">MAX(H750,0)</f>
        <v>0</v>
      </c>
      <c r="J750" s="10" t="n">
        <v>0</v>
      </c>
      <c r="K750" s="10" t="n">
        <v>6.56</v>
      </c>
      <c r="L750" s="11" t="str">
        <f aca="false">IFERROR(J750/F750,"")</f>
        <v/>
      </c>
      <c r="M750" s="11"/>
      <c r="N750" s="11"/>
      <c r="O750" s="11" t="n">
        <f aca="false">IFERROR(K750/G750,"")</f>
        <v>6.56</v>
      </c>
      <c r="P750" s="11" t="n">
        <v>6.56</v>
      </c>
      <c r="Q750" s="11" t="n">
        <v>6.56</v>
      </c>
      <c r="R750" s="12" t="str">
        <f aca="false">IF(F750=0,"NON VALUTABILE",IF(H750=0,"OK","ANOMALIA"))</f>
        <v>NON VALUTABILE</v>
      </c>
      <c r="S750" s="12" t="str">
        <f aca="false">IF(OR(F750=0,G750=0),"NON VALUTABILE",IF(P750&lt;=N750,"ANOMALIA","OK"))</f>
        <v>NON VALUTABILE</v>
      </c>
      <c r="T750" s="12" t="str">
        <f aca="false">IF(F750=0,"NON VALUTABILE",IF(OR(R750="ANOMALIA",S750="ANOMALIA"),"ANOMALIA","OK"))</f>
        <v>NON VALUTABILE</v>
      </c>
      <c r="U750" s="5" t="str">
        <f aca="false">IF(F750=0,"Scaricato ma non presente in questa fattura: puo venire da giacenza pregressa o da altro fornitore. Non conteggiato come anomalia.",IF(G750=0,"Acquistato e mai scaricato nel periodo. ","")&amp;IF(AND(G750&gt;0,H750&lt;&gt;0),"Quantita acquistata diversa da quantita scaricata. ","")&amp;IF(AND(G750&gt;0,P750&lt;=N750),"Almeno una vendita a prezzo pari o inferiore al costo di acquisto (confronta col. N con col. P). ",""))</f>
        <v>Scaricato ma non presente in questa fattura: puo venire da giacenza pregressa o da altro fornitore. Non conteggiato come anomalia.</v>
      </c>
      <c r="V750" s="5"/>
    </row>
    <row r="751" customFormat="false" ht="23.85" hidden="false" customHeight="false" outlineLevel="0" collapsed="false">
      <c r="A751" s="8" t="s">
        <v>2374</v>
      </c>
      <c r="B751" s="8"/>
      <c r="C751" s="8" t="s">
        <v>2375</v>
      </c>
      <c r="D751" s="5" t="s">
        <v>2301</v>
      </c>
      <c r="E751" s="8" t="s">
        <v>1677</v>
      </c>
      <c r="F751" s="9" t="n">
        <v>0</v>
      </c>
      <c r="G751" s="9" t="n">
        <v>1</v>
      </c>
      <c r="H751" s="9" t="n">
        <f aca="false">F751-G751</f>
        <v>-1</v>
      </c>
      <c r="I751" s="9" t="n">
        <f aca="false">MAX(H751,0)</f>
        <v>0</v>
      </c>
      <c r="J751" s="10" t="n">
        <v>0</v>
      </c>
      <c r="K751" s="10" t="n">
        <v>9.84</v>
      </c>
      <c r="L751" s="11" t="str">
        <f aca="false">IFERROR(J751/F751,"")</f>
        <v/>
      </c>
      <c r="M751" s="11"/>
      <c r="N751" s="11"/>
      <c r="O751" s="11" t="n">
        <f aca="false">IFERROR(K751/G751,"")</f>
        <v>9.84</v>
      </c>
      <c r="P751" s="11" t="n">
        <v>9.84</v>
      </c>
      <c r="Q751" s="11" t="n">
        <v>9.84</v>
      </c>
      <c r="R751" s="12" t="str">
        <f aca="false">IF(F751=0,"NON VALUTABILE",IF(H751=0,"OK","ANOMALIA"))</f>
        <v>NON VALUTABILE</v>
      </c>
      <c r="S751" s="12" t="str">
        <f aca="false">IF(OR(F751=0,G751=0),"NON VALUTABILE",IF(P751&lt;=N751,"ANOMALIA","OK"))</f>
        <v>NON VALUTABILE</v>
      </c>
      <c r="T751" s="12" t="str">
        <f aca="false">IF(F751=0,"NON VALUTABILE",IF(OR(R751="ANOMALIA",S751="ANOMALIA"),"ANOMALIA","OK"))</f>
        <v>NON VALUTABILE</v>
      </c>
      <c r="U751" s="5" t="str">
        <f aca="false">IF(F751=0,"Scaricato ma non presente in questa fattura: puo venire da giacenza pregressa o da altro fornitore. Non conteggiato come anomalia.",IF(G751=0,"Acquistato e mai scaricato nel periodo. ","")&amp;IF(AND(G751&gt;0,H751&lt;&gt;0),"Quantita acquistata diversa da quantita scaricata. ","")&amp;IF(AND(G751&gt;0,P751&lt;=N751),"Almeno una vendita a prezzo pari o inferiore al costo di acquisto (confronta col. N con col. P). ",""))</f>
        <v>Scaricato ma non presente in questa fattura: puo venire da giacenza pregressa o da altro fornitore. Non conteggiato come anomalia.</v>
      </c>
      <c r="V751" s="5"/>
    </row>
    <row r="752" customFormat="false" ht="23.85" hidden="false" customHeight="false" outlineLevel="0" collapsed="false">
      <c r="A752" s="8" t="s">
        <v>2376</v>
      </c>
      <c r="B752" s="8"/>
      <c r="C752" s="8" t="s">
        <v>2377</v>
      </c>
      <c r="D752" s="5" t="s">
        <v>2301</v>
      </c>
      <c r="E752" s="8" t="s">
        <v>1677</v>
      </c>
      <c r="F752" s="9" t="n">
        <v>0</v>
      </c>
      <c r="G752" s="9" t="n">
        <v>1</v>
      </c>
      <c r="H752" s="9" t="n">
        <f aca="false">F752-G752</f>
        <v>-1</v>
      </c>
      <c r="I752" s="9" t="n">
        <f aca="false">MAX(H752,0)</f>
        <v>0</v>
      </c>
      <c r="J752" s="10" t="n">
        <v>0</v>
      </c>
      <c r="K752" s="10" t="n">
        <v>5.74</v>
      </c>
      <c r="L752" s="11" t="str">
        <f aca="false">IFERROR(J752/F752,"")</f>
        <v/>
      </c>
      <c r="M752" s="11"/>
      <c r="N752" s="11"/>
      <c r="O752" s="11" t="n">
        <f aca="false">IFERROR(K752/G752,"")</f>
        <v>5.74</v>
      </c>
      <c r="P752" s="11" t="n">
        <v>5.74</v>
      </c>
      <c r="Q752" s="11" t="n">
        <v>5.74</v>
      </c>
      <c r="R752" s="12" t="str">
        <f aca="false">IF(F752=0,"NON VALUTABILE",IF(H752=0,"OK","ANOMALIA"))</f>
        <v>NON VALUTABILE</v>
      </c>
      <c r="S752" s="12" t="str">
        <f aca="false">IF(OR(F752=0,G752=0),"NON VALUTABILE",IF(P752&lt;=N752,"ANOMALIA","OK"))</f>
        <v>NON VALUTABILE</v>
      </c>
      <c r="T752" s="12" t="str">
        <f aca="false">IF(F752=0,"NON VALUTABILE",IF(OR(R752="ANOMALIA",S752="ANOMALIA"),"ANOMALIA","OK"))</f>
        <v>NON VALUTABILE</v>
      </c>
      <c r="U752" s="5" t="str">
        <f aca="false">IF(F752=0,"Scaricato ma non presente in questa fattura: puo venire da giacenza pregressa o da altro fornitore. Non conteggiato come anomalia.",IF(G752=0,"Acquistato e mai scaricato nel periodo. ","")&amp;IF(AND(G752&gt;0,H752&lt;&gt;0),"Quantita acquistata diversa da quantita scaricata. ","")&amp;IF(AND(G752&gt;0,P752&lt;=N752),"Almeno una vendita a prezzo pari o inferiore al costo di acquisto (confronta col. N con col. P). ",""))</f>
        <v>Scaricato ma non presente in questa fattura: puo venire da giacenza pregressa o da altro fornitore. Non conteggiato come anomalia.</v>
      </c>
      <c r="V752" s="5"/>
    </row>
    <row r="753" customFormat="false" ht="23.85" hidden="false" customHeight="false" outlineLevel="0" collapsed="false">
      <c r="A753" s="8" t="s">
        <v>2378</v>
      </c>
      <c r="B753" s="8"/>
      <c r="C753" s="8" t="s">
        <v>2379</v>
      </c>
      <c r="D753" s="5" t="s">
        <v>2301</v>
      </c>
      <c r="E753" s="8" t="s">
        <v>1677</v>
      </c>
      <c r="F753" s="9" t="n">
        <v>0</v>
      </c>
      <c r="G753" s="9" t="n">
        <v>1</v>
      </c>
      <c r="H753" s="9" t="n">
        <f aca="false">F753-G753</f>
        <v>-1</v>
      </c>
      <c r="I753" s="9" t="n">
        <f aca="false">MAX(H753,0)</f>
        <v>0</v>
      </c>
      <c r="J753" s="10" t="n">
        <v>0</v>
      </c>
      <c r="K753" s="10" t="n">
        <v>16.39</v>
      </c>
      <c r="L753" s="11" t="str">
        <f aca="false">IFERROR(J753/F753,"")</f>
        <v/>
      </c>
      <c r="M753" s="11"/>
      <c r="N753" s="11"/>
      <c r="O753" s="11" t="n">
        <f aca="false">IFERROR(K753/G753,"")</f>
        <v>16.39</v>
      </c>
      <c r="P753" s="11" t="n">
        <v>16.39</v>
      </c>
      <c r="Q753" s="11" t="n">
        <v>16.39</v>
      </c>
      <c r="R753" s="12" t="str">
        <f aca="false">IF(F753=0,"NON VALUTABILE",IF(H753=0,"OK","ANOMALIA"))</f>
        <v>NON VALUTABILE</v>
      </c>
      <c r="S753" s="12" t="str">
        <f aca="false">IF(OR(F753=0,G753=0),"NON VALUTABILE",IF(P753&lt;=N753,"ANOMALIA","OK"))</f>
        <v>NON VALUTABILE</v>
      </c>
      <c r="T753" s="12" t="str">
        <f aca="false">IF(F753=0,"NON VALUTABILE",IF(OR(R753="ANOMALIA",S753="ANOMALIA"),"ANOMALIA","OK"))</f>
        <v>NON VALUTABILE</v>
      </c>
      <c r="U753" s="5" t="str">
        <f aca="false">IF(F753=0,"Scaricato ma non presente in questa fattura: puo venire da giacenza pregressa o da altro fornitore. Non conteggiato come anomalia.",IF(G753=0,"Acquistato e mai scaricato nel periodo. ","")&amp;IF(AND(G753&gt;0,H753&lt;&gt;0),"Quantita acquistata diversa da quantita scaricata. ","")&amp;IF(AND(G753&gt;0,P753&lt;=N753),"Almeno una vendita a prezzo pari o inferiore al costo di acquisto (confronta col. N con col. P). ",""))</f>
        <v>Scaricato ma non presente in questa fattura: puo venire da giacenza pregressa o da altro fornitore. Non conteggiato come anomalia.</v>
      </c>
      <c r="V753" s="5"/>
    </row>
    <row r="754" customFormat="false" ht="23.85" hidden="false" customHeight="false" outlineLevel="0" collapsed="false">
      <c r="A754" s="8" t="s">
        <v>2380</v>
      </c>
      <c r="B754" s="8"/>
      <c r="C754" s="8" t="s">
        <v>2381</v>
      </c>
      <c r="D754" s="5" t="s">
        <v>1801</v>
      </c>
      <c r="E754" s="8" t="s">
        <v>1677</v>
      </c>
      <c r="F754" s="9" t="n">
        <v>0</v>
      </c>
      <c r="G754" s="9" t="n">
        <v>1</v>
      </c>
      <c r="H754" s="9" t="n">
        <f aca="false">F754-G754</f>
        <v>-1</v>
      </c>
      <c r="I754" s="9" t="n">
        <f aca="false">MAX(H754,0)</f>
        <v>0</v>
      </c>
      <c r="J754" s="10" t="n">
        <v>0</v>
      </c>
      <c r="K754" s="10" t="n">
        <v>12.63</v>
      </c>
      <c r="L754" s="11" t="str">
        <f aca="false">IFERROR(J754/F754,"")</f>
        <v/>
      </c>
      <c r="M754" s="11"/>
      <c r="N754" s="11"/>
      <c r="O754" s="11" t="n">
        <f aca="false">IFERROR(K754/G754,"")</f>
        <v>12.63</v>
      </c>
      <c r="P754" s="11" t="n">
        <v>12.63</v>
      </c>
      <c r="Q754" s="11" t="n">
        <v>12.63</v>
      </c>
      <c r="R754" s="12" t="str">
        <f aca="false">IF(F754=0,"NON VALUTABILE",IF(H754=0,"OK","ANOMALIA"))</f>
        <v>NON VALUTABILE</v>
      </c>
      <c r="S754" s="12" t="str">
        <f aca="false">IF(OR(F754=0,G754=0),"NON VALUTABILE",IF(P754&lt;=N754,"ANOMALIA","OK"))</f>
        <v>NON VALUTABILE</v>
      </c>
      <c r="T754" s="12" t="str">
        <f aca="false">IF(F754=0,"NON VALUTABILE",IF(OR(R754="ANOMALIA",S754="ANOMALIA"),"ANOMALIA","OK"))</f>
        <v>NON VALUTABILE</v>
      </c>
      <c r="U754" s="5" t="str">
        <f aca="false">IF(F754=0,"Scaricato ma non presente in questa fattura: puo venire da giacenza pregressa o da altro fornitore. Non conteggiato come anomalia.",IF(G754=0,"Acquistato e mai scaricato nel periodo. ","")&amp;IF(AND(G754&gt;0,H754&lt;&gt;0),"Quantita acquistata diversa da quantita scaricata. ","")&amp;IF(AND(G754&gt;0,P754&lt;=N754),"Almeno una vendita a prezzo pari o inferiore al costo di acquisto (confronta col. N con col. P). ",""))</f>
        <v>Scaricato ma non presente in questa fattura: puo venire da giacenza pregressa o da altro fornitore. Non conteggiato come anomalia.</v>
      </c>
      <c r="V754" s="5"/>
    </row>
    <row r="755" customFormat="false" ht="23.85" hidden="false" customHeight="false" outlineLevel="0" collapsed="false">
      <c r="A755" s="8" t="s">
        <v>2382</v>
      </c>
      <c r="B755" s="8"/>
      <c r="C755" s="8" t="s">
        <v>2383</v>
      </c>
      <c r="D755" s="5" t="s">
        <v>1801</v>
      </c>
      <c r="E755" s="8" t="s">
        <v>1677</v>
      </c>
      <c r="F755" s="9" t="n">
        <v>0</v>
      </c>
      <c r="G755" s="9" t="n">
        <v>1</v>
      </c>
      <c r="H755" s="9" t="n">
        <f aca="false">F755-G755</f>
        <v>-1</v>
      </c>
      <c r="I755" s="9" t="n">
        <f aca="false">MAX(H755,0)</f>
        <v>0</v>
      </c>
      <c r="J755" s="10" t="n">
        <v>0</v>
      </c>
      <c r="K755" s="10" t="n">
        <v>15.58</v>
      </c>
      <c r="L755" s="11" t="str">
        <f aca="false">IFERROR(J755/F755,"")</f>
        <v/>
      </c>
      <c r="M755" s="11"/>
      <c r="N755" s="11"/>
      <c r="O755" s="11" t="n">
        <f aca="false">IFERROR(K755/G755,"")</f>
        <v>15.58</v>
      </c>
      <c r="P755" s="11" t="n">
        <v>15.58</v>
      </c>
      <c r="Q755" s="11" t="n">
        <v>15.58</v>
      </c>
      <c r="R755" s="12" t="str">
        <f aca="false">IF(F755=0,"NON VALUTABILE",IF(H755=0,"OK","ANOMALIA"))</f>
        <v>NON VALUTABILE</v>
      </c>
      <c r="S755" s="12" t="str">
        <f aca="false">IF(OR(F755=0,G755=0),"NON VALUTABILE",IF(P755&lt;=N755,"ANOMALIA","OK"))</f>
        <v>NON VALUTABILE</v>
      </c>
      <c r="T755" s="12" t="str">
        <f aca="false">IF(F755=0,"NON VALUTABILE",IF(OR(R755="ANOMALIA",S755="ANOMALIA"),"ANOMALIA","OK"))</f>
        <v>NON VALUTABILE</v>
      </c>
      <c r="U755" s="5" t="str">
        <f aca="false">IF(F755=0,"Scaricato ma non presente in questa fattura: puo venire da giacenza pregressa o da altro fornitore. Non conteggiato come anomalia.",IF(G755=0,"Acquistato e mai scaricato nel periodo. ","")&amp;IF(AND(G755&gt;0,H755&lt;&gt;0),"Quantita acquistata diversa da quantita scaricata. ","")&amp;IF(AND(G755&gt;0,P755&lt;=N755),"Almeno una vendita a prezzo pari o inferiore al costo di acquisto (confronta col. N con col. P). ",""))</f>
        <v>Scaricato ma non presente in questa fattura: puo venire da giacenza pregressa o da altro fornitore. Non conteggiato come anomalia.</v>
      </c>
      <c r="V755" s="5"/>
    </row>
    <row r="756" customFormat="false" ht="23.85" hidden="false" customHeight="false" outlineLevel="0" collapsed="false">
      <c r="A756" s="8" t="s">
        <v>2384</v>
      </c>
      <c r="B756" s="8"/>
      <c r="C756" s="8" t="s">
        <v>2385</v>
      </c>
      <c r="D756" s="5" t="s">
        <v>1801</v>
      </c>
      <c r="E756" s="8" t="s">
        <v>1677</v>
      </c>
      <c r="F756" s="9" t="n">
        <v>0</v>
      </c>
      <c r="G756" s="9" t="n">
        <v>1</v>
      </c>
      <c r="H756" s="9" t="n">
        <f aca="false">F756-G756</f>
        <v>-1</v>
      </c>
      <c r="I756" s="9" t="n">
        <f aca="false">MAX(H756,0)</f>
        <v>0</v>
      </c>
      <c r="J756" s="10" t="n">
        <v>0</v>
      </c>
      <c r="K756" s="10" t="n">
        <v>20.49</v>
      </c>
      <c r="L756" s="11" t="str">
        <f aca="false">IFERROR(J756/F756,"")</f>
        <v/>
      </c>
      <c r="M756" s="11"/>
      <c r="N756" s="11"/>
      <c r="O756" s="11" t="n">
        <f aca="false">IFERROR(K756/G756,"")</f>
        <v>20.49</v>
      </c>
      <c r="P756" s="11" t="n">
        <v>20.49</v>
      </c>
      <c r="Q756" s="11" t="n">
        <v>20.49</v>
      </c>
      <c r="R756" s="12" t="str">
        <f aca="false">IF(F756=0,"NON VALUTABILE",IF(H756=0,"OK","ANOMALIA"))</f>
        <v>NON VALUTABILE</v>
      </c>
      <c r="S756" s="12" t="str">
        <f aca="false">IF(OR(F756=0,G756=0),"NON VALUTABILE",IF(P756&lt;=N756,"ANOMALIA","OK"))</f>
        <v>NON VALUTABILE</v>
      </c>
      <c r="T756" s="12" t="str">
        <f aca="false">IF(F756=0,"NON VALUTABILE",IF(OR(R756="ANOMALIA",S756="ANOMALIA"),"ANOMALIA","OK"))</f>
        <v>NON VALUTABILE</v>
      </c>
      <c r="U756" s="5" t="str">
        <f aca="false">IF(F756=0,"Scaricato ma non presente in questa fattura: puo venire da giacenza pregressa o da altro fornitore. Non conteggiato come anomalia.",IF(G756=0,"Acquistato e mai scaricato nel periodo. ","")&amp;IF(AND(G756&gt;0,H756&lt;&gt;0),"Quantita acquistata diversa da quantita scaricata. ","")&amp;IF(AND(G756&gt;0,P756&lt;=N756),"Almeno una vendita a prezzo pari o inferiore al costo di acquisto (confronta col. N con col. P). ",""))</f>
        <v>Scaricato ma non presente in questa fattura: puo venire da giacenza pregressa o da altro fornitore. Non conteggiato come anomalia.</v>
      </c>
      <c r="V756" s="5"/>
    </row>
    <row r="757" customFormat="false" ht="23.85" hidden="false" customHeight="false" outlineLevel="0" collapsed="false">
      <c r="A757" s="8" t="s">
        <v>2386</v>
      </c>
      <c r="B757" s="8"/>
      <c r="C757" s="8" t="s">
        <v>2387</v>
      </c>
      <c r="D757" s="5" t="s">
        <v>1801</v>
      </c>
      <c r="E757" s="8" t="s">
        <v>1677</v>
      </c>
      <c r="F757" s="9" t="n">
        <v>0</v>
      </c>
      <c r="G757" s="9" t="n">
        <v>1</v>
      </c>
      <c r="H757" s="9" t="n">
        <f aca="false">F757-G757</f>
        <v>-1</v>
      </c>
      <c r="I757" s="9" t="n">
        <f aca="false">MAX(H757,0)</f>
        <v>0</v>
      </c>
      <c r="J757" s="10" t="n">
        <v>0</v>
      </c>
      <c r="K757" s="10" t="n">
        <v>17.67</v>
      </c>
      <c r="L757" s="11" t="str">
        <f aca="false">IFERROR(J757/F757,"")</f>
        <v/>
      </c>
      <c r="M757" s="11"/>
      <c r="N757" s="11"/>
      <c r="O757" s="11" t="n">
        <f aca="false">IFERROR(K757/G757,"")</f>
        <v>17.67</v>
      </c>
      <c r="P757" s="11" t="n">
        <v>17.67</v>
      </c>
      <c r="Q757" s="11" t="n">
        <v>17.67</v>
      </c>
      <c r="R757" s="12" t="str">
        <f aca="false">IF(F757=0,"NON VALUTABILE",IF(H757=0,"OK","ANOMALIA"))</f>
        <v>NON VALUTABILE</v>
      </c>
      <c r="S757" s="12" t="str">
        <f aca="false">IF(OR(F757=0,G757=0),"NON VALUTABILE",IF(P757&lt;=N757,"ANOMALIA","OK"))</f>
        <v>NON VALUTABILE</v>
      </c>
      <c r="T757" s="12" t="str">
        <f aca="false">IF(F757=0,"NON VALUTABILE",IF(OR(R757="ANOMALIA",S757="ANOMALIA"),"ANOMALIA","OK"))</f>
        <v>NON VALUTABILE</v>
      </c>
      <c r="U757" s="5" t="str">
        <f aca="false">IF(F757=0,"Scaricato ma non presente in questa fattura: puo venire da giacenza pregressa o da altro fornitore. Non conteggiato come anomalia.",IF(G757=0,"Acquistato e mai scaricato nel periodo. ","")&amp;IF(AND(G757&gt;0,H757&lt;&gt;0),"Quantita acquistata diversa da quantita scaricata. ","")&amp;IF(AND(G757&gt;0,P757&lt;=N757),"Almeno una vendita a prezzo pari o inferiore al costo di acquisto (confronta col. N con col. P). ",""))</f>
        <v>Scaricato ma non presente in questa fattura: puo venire da giacenza pregressa o da altro fornitore. Non conteggiato come anomalia.</v>
      </c>
      <c r="V757" s="5"/>
    </row>
    <row r="758" customFormat="false" ht="23.85" hidden="false" customHeight="false" outlineLevel="0" collapsed="false">
      <c r="A758" s="8" t="s">
        <v>2388</v>
      </c>
      <c r="B758" s="8"/>
      <c r="C758" s="8" t="s">
        <v>2389</v>
      </c>
      <c r="D758" s="5" t="s">
        <v>1801</v>
      </c>
      <c r="E758" s="8" t="s">
        <v>1677</v>
      </c>
      <c r="F758" s="9" t="n">
        <v>0</v>
      </c>
      <c r="G758" s="9" t="n">
        <v>1</v>
      </c>
      <c r="H758" s="9" t="n">
        <f aca="false">F758-G758</f>
        <v>-1</v>
      </c>
      <c r="I758" s="9" t="n">
        <f aca="false">MAX(H758,0)</f>
        <v>0</v>
      </c>
      <c r="J758" s="10" t="n">
        <v>0</v>
      </c>
      <c r="K758" s="10" t="n">
        <v>15.58</v>
      </c>
      <c r="L758" s="11" t="str">
        <f aca="false">IFERROR(J758/F758,"")</f>
        <v/>
      </c>
      <c r="M758" s="11"/>
      <c r="N758" s="11"/>
      <c r="O758" s="11" t="n">
        <f aca="false">IFERROR(K758/G758,"")</f>
        <v>15.58</v>
      </c>
      <c r="P758" s="11" t="n">
        <v>15.58</v>
      </c>
      <c r="Q758" s="11" t="n">
        <v>15.58</v>
      </c>
      <c r="R758" s="12" t="str">
        <f aca="false">IF(F758=0,"NON VALUTABILE",IF(H758=0,"OK","ANOMALIA"))</f>
        <v>NON VALUTABILE</v>
      </c>
      <c r="S758" s="12" t="str">
        <f aca="false">IF(OR(F758=0,G758=0),"NON VALUTABILE",IF(P758&lt;=N758,"ANOMALIA","OK"))</f>
        <v>NON VALUTABILE</v>
      </c>
      <c r="T758" s="12" t="str">
        <f aca="false">IF(F758=0,"NON VALUTABILE",IF(OR(R758="ANOMALIA",S758="ANOMALIA"),"ANOMALIA","OK"))</f>
        <v>NON VALUTABILE</v>
      </c>
      <c r="U758" s="5" t="str">
        <f aca="false">IF(F758=0,"Scaricato ma non presente in questa fattura: puo venire da giacenza pregressa o da altro fornitore. Non conteggiato come anomalia.",IF(G758=0,"Acquistato e mai scaricato nel periodo. ","")&amp;IF(AND(G758&gt;0,H758&lt;&gt;0),"Quantita acquistata diversa da quantita scaricata. ","")&amp;IF(AND(G758&gt;0,P758&lt;=N758),"Almeno una vendita a prezzo pari o inferiore al costo di acquisto (confronta col. N con col. P). ",""))</f>
        <v>Scaricato ma non presente in questa fattura: puo venire da giacenza pregressa o da altro fornitore. Non conteggiato come anomalia.</v>
      </c>
      <c r="V758" s="5"/>
    </row>
    <row r="759" customFormat="false" ht="23.85" hidden="false" customHeight="false" outlineLevel="0" collapsed="false">
      <c r="A759" s="8" t="s">
        <v>2390</v>
      </c>
      <c r="B759" s="8"/>
      <c r="C759" s="8" t="s">
        <v>2391</v>
      </c>
      <c r="D759" s="5" t="s">
        <v>1801</v>
      </c>
      <c r="E759" s="8" t="s">
        <v>1677</v>
      </c>
      <c r="F759" s="9" t="n">
        <v>0</v>
      </c>
      <c r="G759" s="9" t="n">
        <v>2</v>
      </c>
      <c r="H759" s="9" t="n">
        <f aca="false">F759-G759</f>
        <v>-2</v>
      </c>
      <c r="I759" s="9" t="n">
        <f aca="false">MAX(H759,0)</f>
        <v>0</v>
      </c>
      <c r="J759" s="10" t="n">
        <v>0</v>
      </c>
      <c r="K759" s="10" t="n">
        <v>60.57</v>
      </c>
      <c r="L759" s="11" t="str">
        <f aca="false">IFERROR(J759/F759,"")</f>
        <v/>
      </c>
      <c r="M759" s="11"/>
      <c r="N759" s="11"/>
      <c r="O759" s="11" t="n">
        <f aca="false">IFERROR(K759/G759,"")</f>
        <v>30.285</v>
      </c>
      <c r="P759" s="11" t="n">
        <v>23.77</v>
      </c>
      <c r="Q759" s="11" t="n">
        <v>36.8</v>
      </c>
      <c r="R759" s="12" t="str">
        <f aca="false">IF(F759=0,"NON VALUTABILE",IF(H759=0,"OK","ANOMALIA"))</f>
        <v>NON VALUTABILE</v>
      </c>
      <c r="S759" s="12" t="str">
        <f aca="false">IF(OR(F759=0,G759=0),"NON VALUTABILE",IF(P759&lt;=N759,"ANOMALIA","OK"))</f>
        <v>NON VALUTABILE</v>
      </c>
      <c r="T759" s="12" t="str">
        <f aca="false">IF(F759=0,"NON VALUTABILE",IF(OR(R759="ANOMALIA",S759="ANOMALIA"),"ANOMALIA","OK"))</f>
        <v>NON VALUTABILE</v>
      </c>
      <c r="U759" s="5" t="str">
        <f aca="false">IF(F759=0,"Scaricato ma non presente in questa fattura: puo venire da giacenza pregressa o da altro fornitore. Non conteggiato come anomalia.",IF(G759=0,"Acquistato e mai scaricato nel periodo. ","")&amp;IF(AND(G759&gt;0,H759&lt;&gt;0),"Quantita acquistata diversa da quantita scaricata. ","")&amp;IF(AND(G759&gt;0,P759&lt;=N759),"Almeno una vendita a prezzo pari o inferiore al costo di acquisto (confronta col. N con col. P). ",""))</f>
        <v>Scaricato ma non presente in questa fattura: puo venire da giacenza pregressa o da altro fornitore. Non conteggiato come anomalia.</v>
      </c>
      <c r="V759" s="5" t="s">
        <v>77</v>
      </c>
    </row>
    <row r="760" customFormat="false" ht="23.85" hidden="false" customHeight="false" outlineLevel="0" collapsed="false">
      <c r="A760" s="8" t="s">
        <v>2392</v>
      </c>
      <c r="B760" s="8"/>
      <c r="C760" s="8" t="s">
        <v>2393</v>
      </c>
      <c r="D760" s="5" t="s">
        <v>1801</v>
      </c>
      <c r="E760" s="8" t="s">
        <v>1677</v>
      </c>
      <c r="F760" s="9" t="n">
        <v>0</v>
      </c>
      <c r="G760" s="9" t="n">
        <v>1</v>
      </c>
      <c r="H760" s="9" t="n">
        <f aca="false">F760-G760</f>
        <v>-1</v>
      </c>
      <c r="I760" s="9" t="n">
        <f aca="false">MAX(H760,0)</f>
        <v>0</v>
      </c>
      <c r="J760" s="10" t="n">
        <v>0</v>
      </c>
      <c r="K760" s="10" t="n">
        <v>27.44</v>
      </c>
      <c r="L760" s="11" t="str">
        <f aca="false">IFERROR(J760/F760,"")</f>
        <v/>
      </c>
      <c r="M760" s="11"/>
      <c r="N760" s="11"/>
      <c r="O760" s="11" t="n">
        <f aca="false">IFERROR(K760/G760,"")</f>
        <v>27.44</v>
      </c>
      <c r="P760" s="11" t="n">
        <v>27.44</v>
      </c>
      <c r="Q760" s="11" t="n">
        <v>27.44</v>
      </c>
      <c r="R760" s="12" t="str">
        <f aca="false">IF(F760=0,"NON VALUTABILE",IF(H760=0,"OK","ANOMALIA"))</f>
        <v>NON VALUTABILE</v>
      </c>
      <c r="S760" s="12" t="str">
        <f aca="false">IF(OR(F760=0,G760=0),"NON VALUTABILE",IF(P760&lt;=N760,"ANOMALIA","OK"))</f>
        <v>NON VALUTABILE</v>
      </c>
      <c r="T760" s="12" t="str">
        <f aca="false">IF(F760=0,"NON VALUTABILE",IF(OR(R760="ANOMALIA",S760="ANOMALIA"),"ANOMALIA","OK"))</f>
        <v>NON VALUTABILE</v>
      </c>
      <c r="U760" s="5" t="str">
        <f aca="false">IF(F760=0,"Scaricato ma non presente in questa fattura: puo venire da giacenza pregressa o da altro fornitore. Non conteggiato come anomalia.",IF(G760=0,"Acquistato e mai scaricato nel periodo. ","")&amp;IF(AND(G760&gt;0,H760&lt;&gt;0),"Quantita acquistata diversa da quantita scaricata. ","")&amp;IF(AND(G760&gt;0,P760&lt;=N760),"Almeno una vendita a prezzo pari o inferiore al costo di acquisto (confronta col. N con col. P). ",""))</f>
        <v>Scaricato ma non presente in questa fattura: puo venire da giacenza pregressa o da altro fornitore. Non conteggiato come anomalia.</v>
      </c>
      <c r="V760" s="5"/>
    </row>
    <row r="761" customFormat="false" ht="15" hidden="false" customHeight="false" outlineLevel="0" collapsed="false">
      <c r="D761" s="13" t="s">
        <v>2394</v>
      </c>
      <c r="F761" s="14" t="n">
        <f aca="false">SUM(F2:F760)</f>
        <v>856</v>
      </c>
      <c r="G761" s="14" t="n">
        <f aca="false">SUM(G2:G760)</f>
        <v>742</v>
      </c>
      <c r="J761" s="15" t="n">
        <f aca="false">SUM(J2:J760)</f>
        <v>15887.89</v>
      </c>
      <c r="K761" s="15" t="n">
        <f aca="false">SUM(K2:K760)</f>
        <v>21737.32</v>
      </c>
    </row>
  </sheetData>
  <autoFilter ref="A1:V760"/>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V29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4" ySplit="1" topLeftCell="E2" activePane="bottomRight" state="frozen"/>
      <selection pane="topLeft" activeCell="A1" activeCellId="0" sqref="A1"/>
      <selection pane="topRight" activeCell="E1" activeCellId="0" sqref="E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24"/>
    <col collapsed="false" customWidth="true" hidden="false" outlineLevel="0" max="2" min="2" style="0" width="22"/>
    <col collapsed="false" customWidth="true" hidden="false" outlineLevel="0" max="3" min="3" style="0" width="24"/>
    <col collapsed="false" customWidth="true" hidden="false" outlineLevel="0" max="4" min="4" style="0" width="44"/>
    <col collapsed="false" customWidth="true" hidden="false" outlineLevel="0" max="5" min="5" style="0" width="20"/>
    <col collapsed="false" customWidth="true" hidden="false" outlineLevel="0" max="7" min="6" style="0" width="12"/>
    <col collapsed="false" customWidth="true" hidden="false" outlineLevel="0" max="9" min="8" style="0" width="13"/>
    <col collapsed="false" customWidth="true" hidden="false" outlineLevel="0" max="11" min="10" style="0" width="15"/>
    <col collapsed="false" customWidth="true" hidden="false" outlineLevel="0" max="17" min="12" style="0" width="13"/>
    <col collapsed="false" customWidth="true" hidden="false" outlineLevel="0" max="19" min="18" style="0" width="14"/>
    <col collapsed="false" customWidth="true" hidden="false" outlineLevel="0" max="20" min="20" style="0" width="16"/>
    <col collapsed="false" customWidth="true" hidden="false" outlineLevel="0" max="22" min="21" style="0" width="60"/>
  </cols>
  <sheetData>
    <row r="1" customFormat="false" ht="33.75" hidden="false" customHeight="true" outlineLevel="0" collapsed="false">
      <c r="A1" s="7" t="s">
        <v>33</v>
      </c>
      <c r="B1" s="7" t="s">
        <v>34</v>
      </c>
      <c r="C1" s="7" t="s">
        <v>35</v>
      </c>
      <c r="D1" s="7" t="s">
        <v>36</v>
      </c>
      <c r="E1" s="7" t="s">
        <v>37</v>
      </c>
      <c r="F1" s="7" t="s">
        <v>38</v>
      </c>
      <c r="G1" s="7" t="s">
        <v>39</v>
      </c>
      <c r="H1" s="7" t="s">
        <v>40</v>
      </c>
      <c r="I1" s="7" t="s">
        <v>41</v>
      </c>
      <c r="J1" s="7" t="s">
        <v>42</v>
      </c>
      <c r="K1" s="7" t="s">
        <v>43</v>
      </c>
      <c r="L1" s="7" t="s">
        <v>44</v>
      </c>
      <c r="M1" s="7" t="s">
        <v>45</v>
      </c>
      <c r="N1" s="7" t="s">
        <v>46</v>
      </c>
      <c r="O1" s="7" t="s">
        <v>47</v>
      </c>
      <c r="P1" s="7" t="s">
        <v>48</v>
      </c>
      <c r="Q1" s="7" t="s">
        <v>49</v>
      </c>
      <c r="R1" s="7" t="s">
        <v>50</v>
      </c>
      <c r="S1" s="7" t="s">
        <v>51</v>
      </c>
      <c r="T1" s="7" t="s">
        <v>52</v>
      </c>
      <c r="U1" s="7" t="s">
        <v>53</v>
      </c>
      <c r="V1" s="7" t="s">
        <v>54</v>
      </c>
    </row>
    <row r="2" customFormat="false" ht="23.85" hidden="false" customHeight="false" outlineLevel="0" collapsed="false">
      <c r="A2" s="16" t="str">
        <f aca="false">Articoli!A4</f>
        <v>10ECO025</v>
      </c>
      <c r="B2" s="16" t="str">
        <f aca="false">Articoli!B4</f>
        <v>ASH10-ECO025</v>
      </c>
      <c r="C2" s="16" t="str">
        <f aca="false">Articoli!C4</f>
        <v>ASHIKA 10-ECO025</v>
      </c>
      <c r="D2" s="17" t="str">
        <f aca="false">Articoli!D4</f>
        <v>Filtro olio|Lungh.103|D.Est.65|D.Mont.40</v>
      </c>
      <c r="E2" s="16" t="str">
        <f aca="false">Articoli!E4</f>
        <v>Acquisto + Scarico</v>
      </c>
      <c r="F2" s="18" t="n">
        <f aca="false">Articoli!F4</f>
        <v>11</v>
      </c>
      <c r="G2" s="18" t="n">
        <f aca="false">Articoli!G4</f>
        <v>2</v>
      </c>
      <c r="H2" s="18" t="n">
        <f aca="false">Articoli!H4</f>
        <v>9</v>
      </c>
      <c r="I2" s="18" t="n">
        <f aca="false">Articoli!I4</f>
        <v>9</v>
      </c>
      <c r="J2" s="19" t="n">
        <f aca="false">Articoli!J4</f>
        <v>19.52</v>
      </c>
      <c r="K2" s="19" t="n">
        <f aca="false">Articoli!K4</f>
        <v>26.64</v>
      </c>
      <c r="L2" s="20" t="n">
        <f aca="false">Articoli!L4</f>
        <v>1.77454545454545</v>
      </c>
      <c r="M2" s="20" t="n">
        <f aca="false">Articoli!M4</f>
        <v>1.77</v>
      </c>
      <c r="N2" s="20" t="n">
        <f aca="false">Articoli!N4</f>
        <v>1.775</v>
      </c>
      <c r="O2" s="20" t="n">
        <f aca="false">Articoli!O4</f>
        <v>13.32</v>
      </c>
      <c r="P2" s="20" t="n">
        <f aca="false">Articoli!P4</f>
        <v>3.69</v>
      </c>
      <c r="Q2" s="20" t="n">
        <f aca="false">Articoli!Q4</f>
        <v>22.95</v>
      </c>
      <c r="R2" s="16" t="str">
        <f aca="false">Articoli!R4</f>
        <v>ANOMALIA</v>
      </c>
      <c r="S2" s="16" t="str">
        <f aca="false">Articoli!S4</f>
        <v>OK</v>
      </c>
      <c r="T2" s="16" t="str">
        <f aca="false">Articoli!T4</f>
        <v>ANOMALIA</v>
      </c>
      <c r="U2" s="17" t="str">
        <f aca="false">Articoli!U4</f>
        <v>Quantita acquistata diversa da quantita scaricata. </v>
      </c>
      <c r="V2" s="17" t="str">
        <f aca="false">Articoli!V4</f>
        <v>Piu prezzi di acquisto diversi nel mese: il confronto usa il costo piu alto (prudenziale). Piu prezzi di vendita diversi nel mese: vedi min e max.</v>
      </c>
    </row>
    <row r="3" customFormat="false" ht="15" hidden="false" customHeight="false" outlineLevel="0" collapsed="false">
      <c r="A3" s="16" t="str">
        <f aca="false">Articoli!A11</f>
        <v>2001129</v>
      </c>
      <c r="B3" s="16" t="str">
        <f aca="false">Articoli!B11</f>
        <v>ASH20-01-129</v>
      </c>
      <c r="C3" s="16" t="str">
        <f aca="false">Articoli!C11</f>
        <v>ASHIKA 20-01-129</v>
      </c>
      <c r="D3" s="17" t="str">
        <f aca="false">Articoli!D11</f>
        <v>Filtro aria Lung.285,5|Diam.Est.180</v>
      </c>
      <c r="E3" s="16" t="str">
        <f aca="false">Articoli!E11</f>
        <v>Acquisto + Scarico</v>
      </c>
      <c r="F3" s="18" t="n">
        <f aca="false">Articoli!F11</f>
        <v>2</v>
      </c>
      <c r="G3" s="18" t="n">
        <f aca="false">Articoli!G11</f>
        <v>1</v>
      </c>
      <c r="H3" s="18" t="n">
        <f aca="false">Articoli!H11</f>
        <v>1</v>
      </c>
      <c r="I3" s="18" t="n">
        <f aca="false">Articoli!I11</f>
        <v>1</v>
      </c>
      <c r="J3" s="19" t="n">
        <f aca="false">Articoli!J11</f>
        <v>6.05</v>
      </c>
      <c r="K3" s="19" t="n">
        <f aca="false">Articoli!K11</f>
        <v>5.33</v>
      </c>
      <c r="L3" s="20" t="n">
        <f aca="false">Articoli!L11</f>
        <v>3.025</v>
      </c>
      <c r="M3" s="20" t="n">
        <f aca="false">Articoli!M11</f>
        <v>3.025</v>
      </c>
      <c r="N3" s="20" t="n">
        <f aca="false">Articoli!N11</f>
        <v>3.025</v>
      </c>
      <c r="O3" s="20" t="n">
        <f aca="false">Articoli!O11</f>
        <v>5.33</v>
      </c>
      <c r="P3" s="20" t="n">
        <f aca="false">Articoli!P11</f>
        <v>5.33</v>
      </c>
      <c r="Q3" s="20" t="n">
        <f aca="false">Articoli!Q11</f>
        <v>5.33</v>
      </c>
      <c r="R3" s="16" t="str">
        <f aca="false">Articoli!R11</f>
        <v>ANOMALIA</v>
      </c>
      <c r="S3" s="16" t="str">
        <f aca="false">Articoli!S11</f>
        <v>OK</v>
      </c>
      <c r="T3" s="16" t="str">
        <f aca="false">Articoli!T11</f>
        <v>ANOMALIA</v>
      </c>
      <c r="U3" s="17" t="str">
        <f aca="false">Articoli!U11</f>
        <v>Quantita acquistata diversa da quantita scaricata. </v>
      </c>
      <c r="V3" s="17" t="n">
        <f aca="false">Articoli!V11</f>
        <v>0</v>
      </c>
    </row>
    <row r="4" customFormat="false" ht="15" hidden="false" customHeight="false" outlineLevel="0" collapsed="false">
      <c r="A4" s="16" t="str">
        <f aca="false">Articoli!A22</f>
        <v>30ECO084</v>
      </c>
      <c r="B4" s="16" t="str">
        <f aca="false">Articoli!B22</f>
        <v>ASH30-ECO084</v>
      </c>
      <c r="C4" s="16" t="str">
        <f aca="false">Articoli!C22</f>
        <v>ASHIKA 30-ECO084</v>
      </c>
      <c r="D4" s="17" t="str">
        <f aca="false">Articoli!D22</f>
        <v>Filtro Carbur.|Lungh.135|D.Est.124|D.Mont.31</v>
      </c>
      <c r="E4" s="16" t="str">
        <f aca="false">Articoli!E22</f>
        <v>Acquisto + Scarico</v>
      </c>
      <c r="F4" s="18" t="n">
        <f aca="false">Articoli!F22</f>
        <v>2</v>
      </c>
      <c r="G4" s="18" t="n">
        <f aca="false">Articoli!G22</f>
        <v>1</v>
      </c>
      <c r="H4" s="18" t="n">
        <f aca="false">Articoli!H22</f>
        <v>1</v>
      </c>
      <c r="I4" s="18" t="n">
        <f aca="false">Articoli!I22</f>
        <v>1</v>
      </c>
      <c r="J4" s="19" t="n">
        <f aca="false">Articoli!J22</f>
        <v>8.36</v>
      </c>
      <c r="K4" s="19" t="n">
        <f aca="false">Articoli!K22</f>
        <v>7.38</v>
      </c>
      <c r="L4" s="20" t="n">
        <f aca="false">Articoli!L22</f>
        <v>4.18</v>
      </c>
      <c r="M4" s="20" t="n">
        <f aca="false">Articoli!M22</f>
        <v>4.18</v>
      </c>
      <c r="N4" s="20" t="n">
        <f aca="false">Articoli!N22</f>
        <v>4.18</v>
      </c>
      <c r="O4" s="20" t="n">
        <f aca="false">Articoli!O22</f>
        <v>7.38</v>
      </c>
      <c r="P4" s="20" t="n">
        <f aca="false">Articoli!P22</f>
        <v>7.38</v>
      </c>
      <c r="Q4" s="20" t="n">
        <f aca="false">Articoli!Q22</f>
        <v>7.38</v>
      </c>
      <c r="R4" s="16" t="str">
        <f aca="false">Articoli!R22</f>
        <v>ANOMALIA</v>
      </c>
      <c r="S4" s="16" t="str">
        <f aca="false">Articoli!S22</f>
        <v>OK</v>
      </c>
      <c r="T4" s="16" t="str">
        <f aca="false">Articoli!T22</f>
        <v>ANOMALIA</v>
      </c>
      <c r="U4" s="17" t="str">
        <f aca="false">Articoli!U22</f>
        <v>Quantita acquistata diversa da quantita scaricata. </v>
      </c>
      <c r="V4" s="17" t="n">
        <f aca="false">Articoli!V22</f>
        <v>0</v>
      </c>
    </row>
    <row r="5" customFormat="false" ht="15" hidden="false" customHeight="false" outlineLevel="0" collapsed="false">
      <c r="A5" s="16" t="str">
        <f aca="false">Articoli!A43</f>
        <v>MA00122</v>
      </c>
      <c r="B5" s="16" t="str">
        <f aca="false">Articoli!B43</f>
        <v>ASHMA-00122</v>
      </c>
      <c r="C5" s="16" t="str">
        <f aca="false">Articoli!C43</f>
        <v>ASHIKA MA-00122</v>
      </c>
      <c r="D5" s="17" t="str">
        <f aca="false">Articoli!D43</f>
        <v>AMM.  Ant. Sx|Press. gas|CITROEN C3 I (FC_)</v>
      </c>
      <c r="E5" s="16" t="str">
        <f aca="false">Articoli!E43</f>
        <v>Acquisto + Scarico</v>
      </c>
      <c r="F5" s="18" t="n">
        <f aca="false">Articoli!F43</f>
        <v>3</v>
      </c>
      <c r="G5" s="18" t="n">
        <f aca="false">Articoli!G43</f>
        <v>2</v>
      </c>
      <c r="H5" s="18" t="n">
        <f aca="false">Articoli!H43</f>
        <v>1</v>
      </c>
      <c r="I5" s="18" t="n">
        <f aca="false">Articoli!I43</f>
        <v>1</v>
      </c>
      <c r="J5" s="19" t="n">
        <f aca="false">Articoli!J43</f>
        <v>60.99</v>
      </c>
      <c r="K5" s="19" t="n">
        <f aca="false">Articoli!K43</f>
        <v>66.58</v>
      </c>
      <c r="L5" s="20" t="n">
        <f aca="false">Articoli!L43</f>
        <v>20.33</v>
      </c>
      <c r="M5" s="20" t="n">
        <f aca="false">Articoli!M43</f>
        <v>20.33</v>
      </c>
      <c r="N5" s="20" t="n">
        <f aca="false">Articoli!N43</f>
        <v>20.33</v>
      </c>
      <c r="O5" s="20" t="n">
        <f aca="false">Articoli!O43</f>
        <v>33.29</v>
      </c>
      <c r="P5" s="20" t="n">
        <f aca="false">Articoli!P43</f>
        <v>27.87</v>
      </c>
      <c r="Q5" s="20" t="n">
        <f aca="false">Articoli!Q43</f>
        <v>38.71</v>
      </c>
      <c r="R5" s="16" t="str">
        <f aca="false">Articoli!R43</f>
        <v>ANOMALIA</v>
      </c>
      <c r="S5" s="16" t="str">
        <f aca="false">Articoli!S43</f>
        <v>OK</v>
      </c>
      <c r="T5" s="16" t="str">
        <f aca="false">Articoli!T43</f>
        <v>ANOMALIA</v>
      </c>
      <c r="U5" s="17" t="str">
        <f aca="false">Articoli!U43</f>
        <v>Quantita acquistata diversa da quantita scaricata. </v>
      </c>
      <c r="V5" s="17" t="str">
        <f aca="false">Articoli!V43</f>
        <v>Piu prezzi di vendita diversi nel mese: vedi min e max.</v>
      </c>
    </row>
    <row r="6" customFormat="false" ht="15" hidden="false" customHeight="false" outlineLevel="0" collapsed="false">
      <c r="A6" s="16" t="str">
        <f aca="false">Articoli!A64</f>
        <v>F026402247</v>
      </c>
      <c r="B6" s="16" t="str">
        <f aca="false">Articoli!B64</f>
        <v>BOSF 026 402 247</v>
      </c>
      <c r="C6" s="16" t="str">
        <f aca="false">Articoli!C64</f>
        <v>BOSCH F026402247</v>
      </c>
      <c r="D6" s="17" t="str">
        <f aca="false">Articoli!D64</f>
        <v>ELEMENTO FILTRANTE CARB</v>
      </c>
      <c r="E6" s="16" t="str">
        <f aca="false">Articoli!E64</f>
        <v>Acquisto + Scarico</v>
      </c>
      <c r="F6" s="18" t="n">
        <f aca="false">Articoli!F64</f>
        <v>2</v>
      </c>
      <c r="G6" s="18" t="n">
        <f aca="false">Articoli!G64</f>
        <v>1</v>
      </c>
      <c r="H6" s="18" t="n">
        <f aca="false">Articoli!H64</f>
        <v>1</v>
      </c>
      <c r="I6" s="18" t="n">
        <f aca="false">Articoli!I64</f>
        <v>1</v>
      </c>
      <c r="J6" s="19" t="n">
        <f aca="false">Articoli!J64</f>
        <v>26.92</v>
      </c>
      <c r="K6" s="19" t="n">
        <f aca="false">Articoli!K64</f>
        <v>18.03</v>
      </c>
      <c r="L6" s="20" t="n">
        <f aca="false">Articoli!L64</f>
        <v>13.46</v>
      </c>
      <c r="M6" s="20" t="n">
        <f aca="false">Articoli!M64</f>
        <v>13.46</v>
      </c>
      <c r="N6" s="20" t="n">
        <f aca="false">Articoli!N64</f>
        <v>13.46</v>
      </c>
      <c r="O6" s="20" t="n">
        <f aca="false">Articoli!O64</f>
        <v>18.03</v>
      </c>
      <c r="P6" s="20" t="n">
        <f aca="false">Articoli!P64</f>
        <v>18.03</v>
      </c>
      <c r="Q6" s="20" t="n">
        <f aca="false">Articoli!Q64</f>
        <v>18.03</v>
      </c>
      <c r="R6" s="16" t="str">
        <f aca="false">Articoli!R64</f>
        <v>ANOMALIA</v>
      </c>
      <c r="S6" s="16" t="str">
        <f aca="false">Articoli!S64</f>
        <v>OK</v>
      </c>
      <c r="T6" s="16" t="str">
        <f aca="false">Articoli!T64</f>
        <v>ANOMALIA</v>
      </c>
      <c r="U6" s="17" t="str">
        <f aca="false">Articoli!U64</f>
        <v>Quantita acquistata diversa da quantita scaricata. </v>
      </c>
      <c r="V6" s="17" t="n">
        <f aca="false">Articoli!V64</f>
        <v>0</v>
      </c>
    </row>
    <row r="7" customFormat="false" ht="15" hidden="false" customHeight="false" outlineLevel="0" collapsed="false">
      <c r="A7" s="16" t="str">
        <f aca="false">Articoli!A85</f>
        <v>APV3208</v>
      </c>
      <c r="B7" s="16" t="str">
        <f aca="false">Articoli!B85</f>
        <v>DAYAPV3208</v>
      </c>
      <c r="C7" s="16" t="str">
        <f aca="false">Articoli!C85</f>
        <v>DAY APV3208</v>
      </c>
      <c r="D7" s="17" t="str">
        <f aca="false">Articoli!D85</f>
        <v>Tendicinghia D.65,2 ALT. 24,2 ALT. 73,8</v>
      </c>
      <c r="E7" s="16" t="str">
        <f aca="false">Articoli!E85</f>
        <v>Acquisto + Scarico</v>
      </c>
      <c r="F7" s="18" t="n">
        <f aca="false">Articoli!F85</f>
        <v>2</v>
      </c>
      <c r="G7" s="18" t="n">
        <f aca="false">Articoli!G85</f>
        <v>1</v>
      </c>
      <c r="H7" s="18" t="n">
        <f aca="false">Articoli!H85</f>
        <v>1</v>
      </c>
      <c r="I7" s="18" t="n">
        <f aca="false">Articoli!I85</f>
        <v>1</v>
      </c>
      <c r="J7" s="19" t="n">
        <f aca="false">Articoli!J85</f>
        <v>52.04</v>
      </c>
      <c r="K7" s="19" t="n">
        <f aca="false">Articoli!K85</f>
        <v>32.79</v>
      </c>
      <c r="L7" s="20" t="n">
        <f aca="false">Articoli!L85</f>
        <v>26.02</v>
      </c>
      <c r="M7" s="20" t="n">
        <f aca="false">Articoli!M85</f>
        <v>26.02</v>
      </c>
      <c r="N7" s="20" t="n">
        <f aca="false">Articoli!N85</f>
        <v>26.02</v>
      </c>
      <c r="O7" s="20" t="n">
        <f aca="false">Articoli!O85</f>
        <v>32.79</v>
      </c>
      <c r="P7" s="20" t="n">
        <f aca="false">Articoli!P85</f>
        <v>32.79</v>
      </c>
      <c r="Q7" s="20" t="n">
        <f aca="false">Articoli!Q85</f>
        <v>32.79</v>
      </c>
      <c r="R7" s="16" t="str">
        <f aca="false">Articoli!R85</f>
        <v>ANOMALIA</v>
      </c>
      <c r="S7" s="16" t="str">
        <f aca="false">Articoli!S85</f>
        <v>OK</v>
      </c>
      <c r="T7" s="16" t="str">
        <f aca="false">Articoli!T85</f>
        <v>ANOMALIA</v>
      </c>
      <c r="U7" s="17" t="str">
        <f aca="false">Articoli!U85</f>
        <v>Quantita acquistata diversa da quantita scaricata. </v>
      </c>
      <c r="V7" s="17" t="n">
        <f aca="false">Articoli!V85</f>
        <v>0</v>
      </c>
    </row>
    <row r="8" customFormat="false" ht="15" hidden="false" customHeight="false" outlineLevel="0" collapsed="false">
      <c r="A8" s="16" t="str">
        <f aca="false">Articoli!A100</f>
        <v>21810</v>
      </c>
      <c r="B8" s="16" t="str">
        <f aca="false">Articoli!B100</f>
        <v>FEB21810</v>
      </c>
      <c r="C8" s="16" t="str">
        <f aca="false">Articoli!C100</f>
        <v>FEBI 21810</v>
      </c>
      <c r="D8" s="17" t="str">
        <f aca="false">Articoli!D100</f>
        <v>Tir.Barr.Stabil.|Ass.Ant. Bilat.|C/DadiBloc.</v>
      </c>
      <c r="E8" s="16" t="str">
        <f aca="false">Articoli!E100</f>
        <v>Acquisto + Scarico</v>
      </c>
      <c r="F8" s="18" t="n">
        <f aca="false">Articoli!F100</f>
        <v>4</v>
      </c>
      <c r="G8" s="18" t="n">
        <f aca="false">Articoli!G100</f>
        <v>2</v>
      </c>
      <c r="H8" s="18" t="n">
        <f aca="false">Articoli!H100</f>
        <v>2</v>
      </c>
      <c r="I8" s="18" t="n">
        <f aca="false">Articoli!I100</f>
        <v>2</v>
      </c>
      <c r="J8" s="19" t="n">
        <f aca="false">Articoli!J100</f>
        <v>30.84</v>
      </c>
      <c r="K8" s="19" t="n">
        <f aca="false">Articoli!K100</f>
        <v>21.32</v>
      </c>
      <c r="L8" s="20" t="n">
        <f aca="false">Articoli!L100</f>
        <v>7.71</v>
      </c>
      <c r="M8" s="20" t="n">
        <f aca="false">Articoli!M100</f>
        <v>7.71</v>
      </c>
      <c r="N8" s="20" t="n">
        <f aca="false">Articoli!N100</f>
        <v>7.71</v>
      </c>
      <c r="O8" s="20" t="n">
        <f aca="false">Articoli!O100</f>
        <v>10.66</v>
      </c>
      <c r="P8" s="20" t="n">
        <f aca="false">Articoli!P100</f>
        <v>10.66</v>
      </c>
      <c r="Q8" s="20" t="n">
        <f aca="false">Articoli!Q100</f>
        <v>10.66</v>
      </c>
      <c r="R8" s="16" t="str">
        <f aca="false">Articoli!R100</f>
        <v>ANOMALIA</v>
      </c>
      <c r="S8" s="16" t="str">
        <f aca="false">Articoli!S100</f>
        <v>OK</v>
      </c>
      <c r="T8" s="16" t="str">
        <f aca="false">Articoli!T100</f>
        <v>ANOMALIA</v>
      </c>
      <c r="U8" s="17" t="str">
        <f aca="false">Articoli!U100</f>
        <v>Quantita acquistata diversa da quantita scaricata. </v>
      </c>
      <c r="V8" s="17" t="n">
        <f aca="false">Articoli!V100</f>
        <v>0</v>
      </c>
    </row>
    <row r="9" customFormat="false" ht="23.85" hidden="false" customHeight="false" outlineLevel="0" collapsed="false">
      <c r="A9" s="16" t="str">
        <f aca="false">Articoli!A115</f>
        <v>530055050</v>
      </c>
      <c r="B9" s="16" t="str">
        <f aca="false">Articoli!B115</f>
        <v>INA530055050</v>
      </c>
      <c r="C9" s="16" t="str">
        <f aca="false">Articoli!C115</f>
        <v>INA 530055050</v>
      </c>
      <c r="D9" s="17" t="str">
        <f aca="false">Articoli!D115</f>
        <v>kit distribuzione primaria con WP</v>
      </c>
      <c r="E9" s="16" t="str">
        <f aca="false">Articoli!E115</f>
        <v>Acquisto + Scarico</v>
      </c>
      <c r="F9" s="18" t="n">
        <f aca="false">Articoli!F115</f>
        <v>1</v>
      </c>
      <c r="G9" s="18" t="n">
        <f aca="false">Articoli!G115</f>
        <v>1</v>
      </c>
      <c r="H9" s="18" t="n">
        <f aca="false">Articoli!H115</f>
        <v>0</v>
      </c>
      <c r="I9" s="18" t="n">
        <f aca="false">Articoli!I115</f>
        <v>0</v>
      </c>
      <c r="J9" s="19" t="n">
        <f aca="false">Articoli!J115</f>
        <v>124.66</v>
      </c>
      <c r="K9" s="19" t="n">
        <f aca="false">Articoli!K115</f>
        <v>100.82</v>
      </c>
      <c r="L9" s="20" t="n">
        <f aca="false">Articoli!L115</f>
        <v>124.66</v>
      </c>
      <c r="M9" s="20" t="n">
        <f aca="false">Articoli!M115</f>
        <v>124.66</v>
      </c>
      <c r="N9" s="20" t="n">
        <f aca="false">Articoli!N115</f>
        <v>124.66</v>
      </c>
      <c r="O9" s="20" t="n">
        <f aca="false">Articoli!O115</f>
        <v>100.82</v>
      </c>
      <c r="P9" s="20" t="n">
        <f aca="false">Articoli!P115</f>
        <v>100.82</v>
      </c>
      <c r="Q9" s="20" t="n">
        <f aca="false">Articoli!Q115</f>
        <v>100.82</v>
      </c>
      <c r="R9" s="16" t="str">
        <f aca="false">Articoli!R115</f>
        <v>OK</v>
      </c>
      <c r="S9" s="16" t="str">
        <f aca="false">Articoli!S115</f>
        <v>ANOMALIA</v>
      </c>
      <c r="T9" s="16" t="str">
        <f aca="false">Articoli!T115</f>
        <v>ANOMALIA</v>
      </c>
      <c r="U9" s="17" t="str">
        <f aca="false">Articoli!U115</f>
        <v>Almeno una vendita a prezzo pari o inferiore al costo di acquisto (confronta col. N con col. P). </v>
      </c>
      <c r="V9" s="17" t="n">
        <f aca="false">Articoli!V115</f>
        <v>0</v>
      </c>
    </row>
    <row r="10" customFormat="false" ht="15" hidden="false" customHeight="false" outlineLevel="0" collapsed="false">
      <c r="A10" s="16" t="str">
        <f aca="false">Articoli!A118</f>
        <v>530065031</v>
      </c>
      <c r="B10" s="16" t="str">
        <f aca="false">Articoli!B118</f>
        <v>INA530065031</v>
      </c>
      <c r="C10" s="16" t="str">
        <f aca="false">Articoli!C118</f>
        <v>INA 530065031</v>
      </c>
      <c r="D10" s="17" t="str">
        <f aca="false">Articoli!D118</f>
        <v>kit distribuzione primaria con WP</v>
      </c>
      <c r="E10" s="16" t="str">
        <f aca="false">Articoli!E118</f>
        <v>Acquisto + Scarico</v>
      </c>
      <c r="F10" s="18" t="n">
        <f aca="false">Articoli!F118</f>
        <v>2</v>
      </c>
      <c r="G10" s="18" t="n">
        <f aca="false">Articoli!G118</f>
        <v>1</v>
      </c>
      <c r="H10" s="18" t="n">
        <f aca="false">Articoli!H118</f>
        <v>1</v>
      </c>
      <c r="I10" s="18" t="n">
        <f aca="false">Articoli!I118</f>
        <v>1</v>
      </c>
      <c r="J10" s="19" t="n">
        <f aca="false">Articoli!J118</f>
        <v>187.8</v>
      </c>
      <c r="K10" s="19" t="n">
        <f aca="false">Articoli!K118</f>
        <v>122.95</v>
      </c>
      <c r="L10" s="20" t="n">
        <f aca="false">Articoli!L118</f>
        <v>93.9</v>
      </c>
      <c r="M10" s="20" t="n">
        <f aca="false">Articoli!M118</f>
        <v>93.9</v>
      </c>
      <c r="N10" s="20" t="n">
        <f aca="false">Articoli!N118</f>
        <v>93.9</v>
      </c>
      <c r="O10" s="20" t="n">
        <f aca="false">Articoli!O118</f>
        <v>122.95</v>
      </c>
      <c r="P10" s="20" t="n">
        <f aca="false">Articoli!P118</f>
        <v>122.95</v>
      </c>
      <c r="Q10" s="20" t="n">
        <f aca="false">Articoli!Q118</f>
        <v>122.95</v>
      </c>
      <c r="R10" s="16" t="str">
        <f aca="false">Articoli!R118</f>
        <v>ANOMALIA</v>
      </c>
      <c r="S10" s="16" t="str">
        <f aca="false">Articoli!S118</f>
        <v>OK</v>
      </c>
      <c r="T10" s="16" t="str">
        <f aca="false">Articoli!T118</f>
        <v>ANOMALIA</v>
      </c>
      <c r="U10" s="17" t="str">
        <f aca="false">Articoli!U118</f>
        <v>Quantita acquistata diversa da quantita scaricata. </v>
      </c>
      <c r="V10" s="17" t="n">
        <f aca="false">Articoli!V118</f>
        <v>0</v>
      </c>
    </row>
    <row r="11" customFormat="false" ht="23.85" hidden="false" customHeight="false" outlineLevel="0" collapsed="false">
      <c r="A11" s="16" t="str">
        <f aca="false">Articoli!A123</f>
        <v>535035210</v>
      </c>
      <c r="B11" s="16" t="str">
        <f aca="false">Articoli!B123</f>
        <v>INA535035210</v>
      </c>
      <c r="C11" s="16" t="str">
        <f aca="false">Articoli!C123</f>
        <v>INA 535035210</v>
      </c>
      <c r="D11" s="17" t="str">
        <f aca="false">Articoli!D123</f>
        <v>DISPOSITIVO RUOTA LIBERA ALTERNATORE</v>
      </c>
      <c r="E11" s="16" t="str">
        <f aca="false">Articoli!E123</f>
        <v>Acquisto + Scarico</v>
      </c>
      <c r="F11" s="18" t="n">
        <f aca="false">Articoli!F123</f>
        <v>1</v>
      </c>
      <c r="G11" s="18" t="n">
        <f aca="false">Articoli!G123</f>
        <v>1</v>
      </c>
      <c r="H11" s="18" t="n">
        <f aca="false">Articoli!H123</f>
        <v>0</v>
      </c>
      <c r="I11" s="18" t="n">
        <f aca="false">Articoli!I123</f>
        <v>0</v>
      </c>
      <c r="J11" s="19" t="n">
        <f aca="false">Articoli!J123</f>
        <v>68.29</v>
      </c>
      <c r="K11" s="19" t="n">
        <f aca="false">Articoli!K123</f>
        <v>29.51</v>
      </c>
      <c r="L11" s="20" t="n">
        <f aca="false">Articoli!L123</f>
        <v>68.29</v>
      </c>
      <c r="M11" s="20" t="n">
        <f aca="false">Articoli!M123</f>
        <v>68.29</v>
      </c>
      <c r="N11" s="20" t="n">
        <f aca="false">Articoli!N123</f>
        <v>68.29</v>
      </c>
      <c r="O11" s="20" t="n">
        <f aca="false">Articoli!O123</f>
        <v>29.51</v>
      </c>
      <c r="P11" s="20" t="n">
        <f aca="false">Articoli!P123</f>
        <v>29.51</v>
      </c>
      <c r="Q11" s="20" t="n">
        <f aca="false">Articoli!Q123</f>
        <v>29.51</v>
      </c>
      <c r="R11" s="16" t="str">
        <f aca="false">Articoli!R123</f>
        <v>OK</v>
      </c>
      <c r="S11" s="16" t="str">
        <f aca="false">Articoli!S123</f>
        <v>ANOMALIA</v>
      </c>
      <c r="T11" s="16" t="str">
        <f aca="false">Articoli!T123</f>
        <v>ANOMALIA</v>
      </c>
      <c r="U11" s="17" t="str">
        <f aca="false">Articoli!U123</f>
        <v>Almeno una vendita a prezzo pari o inferiore al costo di acquisto (confronta col. N con col. P). </v>
      </c>
      <c r="V11" s="17" t="n">
        <f aca="false">Articoli!V123</f>
        <v>0</v>
      </c>
    </row>
    <row r="12" customFormat="false" ht="15" hidden="false" customHeight="false" outlineLevel="0" collapsed="false">
      <c r="A12" s="16" t="str">
        <f aca="false">Articoli!A131</f>
        <v>C21002</v>
      </c>
      <c r="B12" s="16" t="str">
        <f aca="false">Articoli!B131</f>
        <v>MANC 21 002</v>
      </c>
      <c r="C12" s="16" t="str">
        <f aca="false">Articoli!C131</f>
        <v>MAN C 21 002</v>
      </c>
      <c r="D12" s="17" t="str">
        <f aca="false">Articoli!D131</f>
        <v>F.Aria|Lun.208|Largh.209|Alt.68</v>
      </c>
      <c r="E12" s="16" t="str">
        <f aca="false">Articoli!E131</f>
        <v>Acquisto + Scarico</v>
      </c>
      <c r="F12" s="18" t="n">
        <f aca="false">Articoli!F131</f>
        <v>2</v>
      </c>
      <c r="G12" s="18" t="n">
        <f aca="false">Articoli!G131</f>
        <v>1</v>
      </c>
      <c r="H12" s="18" t="n">
        <f aca="false">Articoli!H131</f>
        <v>1</v>
      </c>
      <c r="I12" s="18" t="n">
        <f aca="false">Articoli!I131</f>
        <v>1</v>
      </c>
      <c r="J12" s="19" t="n">
        <f aca="false">Articoli!J131</f>
        <v>13.56</v>
      </c>
      <c r="K12" s="19" t="n">
        <f aca="false">Articoli!K131</f>
        <v>13.28</v>
      </c>
      <c r="L12" s="20" t="n">
        <f aca="false">Articoli!L131</f>
        <v>6.78</v>
      </c>
      <c r="M12" s="20" t="n">
        <f aca="false">Articoli!M131</f>
        <v>6.78</v>
      </c>
      <c r="N12" s="20" t="n">
        <f aca="false">Articoli!N131</f>
        <v>6.78</v>
      </c>
      <c r="O12" s="20" t="n">
        <f aca="false">Articoli!O131</f>
        <v>13.28</v>
      </c>
      <c r="P12" s="20" t="n">
        <f aca="false">Articoli!P131</f>
        <v>13.28</v>
      </c>
      <c r="Q12" s="20" t="n">
        <f aca="false">Articoli!Q131</f>
        <v>13.28</v>
      </c>
      <c r="R12" s="16" t="str">
        <f aca="false">Articoli!R131</f>
        <v>ANOMALIA</v>
      </c>
      <c r="S12" s="16" t="str">
        <f aca="false">Articoli!S131</f>
        <v>OK</v>
      </c>
      <c r="T12" s="16" t="str">
        <f aca="false">Articoli!T131</f>
        <v>ANOMALIA</v>
      </c>
      <c r="U12" s="17" t="str">
        <f aca="false">Articoli!U131</f>
        <v>Quantita acquistata diversa da quantita scaricata. </v>
      </c>
      <c r="V12" s="17" t="n">
        <f aca="false">Articoli!V131</f>
        <v>0</v>
      </c>
    </row>
    <row r="13" customFormat="false" ht="15" hidden="false" customHeight="false" outlineLevel="0" collapsed="false">
      <c r="A13" s="16" t="str">
        <f aca="false">Articoli!A132</f>
        <v>C22031</v>
      </c>
      <c r="B13" s="16" t="str">
        <f aca="false">Articoli!B132</f>
        <v>MANC 22 031</v>
      </c>
      <c r="C13" s="16" t="str">
        <f aca="false">Articoli!C132</f>
        <v>MAN C 22 031</v>
      </c>
      <c r="D13" s="17" t="str">
        <f aca="false">Articoli!D132</f>
        <v>F.Aria|Lun.161|Largh.209|Alt.70</v>
      </c>
      <c r="E13" s="16" t="str">
        <f aca="false">Articoli!E132</f>
        <v>Acquisto + Scarico</v>
      </c>
      <c r="F13" s="18" t="n">
        <f aca="false">Articoli!F132</f>
        <v>5</v>
      </c>
      <c r="G13" s="18" t="n">
        <f aca="false">Articoli!G132</f>
        <v>2</v>
      </c>
      <c r="H13" s="18" t="n">
        <f aca="false">Articoli!H132</f>
        <v>3</v>
      </c>
      <c r="I13" s="18" t="n">
        <f aca="false">Articoli!I132</f>
        <v>3</v>
      </c>
      <c r="J13" s="19" t="n">
        <f aca="false">Articoli!J132</f>
        <v>44.95</v>
      </c>
      <c r="K13" s="19" t="n">
        <f aca="false">Articoli!K132</f>
        <v>25.16</v>
      </c>
      <c r="L13" s="20" t="n">
        <f aca="false">Articoli!L132</f>
        <v>8.99</v>
      </c>
      <c r="M13" s="20" t="n">
        <f aca="false">Articoli!M132</f>
        <v>8.99</v>
      </c>
      <c r="N13" s="20" t="n">
        <f aca="false">Articoli!N132</f>
        <v>8.99</v>
      </c>
      <c r="O13" s="20" t="n">
        <f aca="false">Articoli!O132</f>
        <v>12.58</v>
      </c>
      <c r="P13" s="20" t="n">
        <f aca="false">Articoli!P132</f>
        <v>12.58</v>
      </c>
      <c r="Q13" s="20" t="n">
        <f aca="false">Articoli!Q132</f>
        <v>12.58</v>
      </c>
      <c r="R13" s="16" t="str">
        <f aca="false">Articoli!R132</f>
        <v>ANOMALIA</v>
      </c>
      <c r="S13" s="16" t="str">
        <f aca="false">Articoli!S132</f>
        <v>OK</v>
      </c>
      <c r="T13" s="16" t="str">
        <f aca="false">Articoli!T132</f>
        <v>ANOMALIA</v>
      </c>
      <c r="U13" s="17" t="str">
        <f aca="false">Articoli!U132</f>
        <v>Quantita acquistata diversa da quantita scaricata. </v>
      </c>
      <c r="V13" s="17" t="n">
        <f aca="false">Articoli!V132</f>
        <v>0</v>
      </c>
    </row>
    <row r="14" customFormat="false" ht="15" hidden="false" customHeight="false" outlineLevel="0" collapsed="false">
      <c r="A14" s="16" t="str">
        <f aca="false">Articoli!A134</f>
        <v>C24026</v>
      </c>
      <c r="B14" s="16" t="str">
        <f aca="false">Articoli!B134</f>
        <v>MANC 24 026</v>
      </c>
      <c r="C14" s="16" t="str">
        <f aca="false">Articoli!C134</f>
        <v>MAN C 24 026</v>
      </c>
      <c r="D14" s="17" t="str">
        <f aca="false">Articoli!D134</f>
        <v>F.Aria|Lun.240|Largh.209|Alt.58</v>
      </c>
      <c r="E14" s="16" t="str">
        <f aca="false">Articoli!E134</f>
        <v>Acquisto + Scarico</v>
      </c>
      <c r="F14" s="18" t="n">
        <f aca="false">Articoli!F134</f>
        <v>2</v>
      </c>
      <c r="G14" s="18" t="n">
        <f aca="false">Articoli!G134</f>
        <v>1</v>
      </c>
      <c r="H14" s="18" t="n">
        <f aca="false">Articoli!H134</f>
        <v>1</v>
      </c>
      <c r="I14" s="18" t="n">
        <f aca="false">Articoli!I134</f>
        <v>1</v>
      </c>
      <c r="J14" s="19" t="n">
        <f aca="false">Articoli!J134</f>
        <v>15.36</v>
      </c>
      <c r="K14" s="19" t="n">
        <f aca="false">Articoli!K134</f>
        <v>10.52</v>
      </c>
      <c r="L14" s="20" t="n">
        <f aca="false">Articoli!L134</f>
        <v>7.68</v>
      </c>
      <c r="M14" s="20" t="n">
        <f aca="false">Articoli!M134</f>
        <v>7.68</v>
      </c>
      <c r="N14" s="20" t="n">
        <f aca="false">Articoli!N134</f>
        <v>7.68</v>
      </c>
      <c r="O14" s="20" t="n">
        <f aca="false">Articoli!O134</f>
        <v>10.52</v>
      </c>
      <c r="P14" s="20" t="n">
        <f aca="false">Articoli!P134</f>
        <v>10.52</v>
      </c>
      <c r="Q14" s="20" t="n">
        <f aca="false">Articoli!Q134</f>
        <v>10.52</v>
      </c>
      <c r="R14" s="16" t="str">
        <f aca="false">Articoli!R134</f>
        <v>ANOMALIA</v>
      </c>
      <c r="S14" s="16" t="str">
        <f aca="false">Articoli!S134</f>
        <v>OK</v>
      </c>
      <c r="T14" s="16" t="str">
        <f aca="false">Articoli!T134</f>
        <v>ANOMALIA</v>
      </c>
      <c r="U14" s="17" t="str">
        <f aca="false">Articoli!U134</f>
        <v>Quantita acquistata diversa da quantita scaricata. </v>
      </c>
      <c r="V14" s="17" t="n">
        <f aca="false">Articoli!V134</f>
        <v>0</v>
      </c>
    </row>
    <row r="15" customFormat="false" ht="23.85" hidden="false" customHeight="false" outlineLevel="0" collapsed="false">
      <c r="A15" s="16" t="str">
        <f aca="false">Articoli!A135</f>
        <v>C24057</v>
      </c>
      <c r="B15" s="16" t="str">
        <f aca="false">Articoli!B135</f>
        <v>MANC 24 057</v>
      </c>
      <c r="C15" s="16" t="str">
        <f aca="false">Articoli!C135</f>
        <v>MAN C 24 057</v>
      </c>
      <c r="D15" s="17" t="str">
        <f aca="false">Articoli!D135</f>
        <v>F.Aria|Lun.226|Largh.209|Alt.53</v>
      </c>
      <c r="E15" s="16" t="str">
        <f aca="false">Articoli!E135</f>
        <v>Acquisto + Scarico</v>
      </c>
      <c r="F15" s="18" t="n">
        <f aca="false">Articoli!F135</f>
        <v>3</v>
      </c>
      <c r="G15" s="18" t="n">
        <f aca="false">Articoli!G135</f>
        <v>1</v>
      </c>
      <c r="H15" s="18" t="n">
        <f aca="false">Articoli!H135</f>
        <v>2</v>
      </c>
      <c r="I15" s="18" t="n">
        <f aca="false">Articoli!I135</f>
        <v>2</v>
      </c>
      <c r="J15" s="19" t="n">
        <f aca="false">Articoli!J135</f>
        <v>36.73</v>
      </c>
      <c r="K15" s="19" t="n">
        <f aca="false">Articoli!K135</f>
        <v>15.88</v>
      </c>
      <c r="L15" s="20" t="n">
        <f aca="false">Articoli!L135</f>
        <v>12.2433333333333</v>
      </c>
      <c r="M15" s="20" t="n">
        <f aca="false">Articoli!M135</f>
        <v>12.24</v>
      </c>
      <c r="N15" s="20" t="n">
        <f aca="false">Articoli!N135</f>
        <v>12.245</v>
      </c>
      <c r="O15" s="20" t="n">
        <f aca="false">Articoli!O135</f>
        <v>15.88</v>
      </c>
      <c r="P15" s="20" t="n">
        <f aca="false">Articoli!P135</f>
        <v>15.88</v>
      </c>
      <c r="Q15" s="20" t="n">
        <f aca="false">Articoli!Q135</f>
        <v>15.88</v>
      </c>
      <c r="R15" s="16" t="str">
        <f aca="false">Articoli!R135</f>
        <v>ANOMALIA</v>
      </c>
      <c r="S15" s="16" t="str">
        <f aca="false">Articoli!S135</f>
        <v>OK</v>
      </c>
      <c r="T15" s="16" t="str">
        <f aca="false">Articoli!T135</f>
        <v>ANOMALIA</v>
      </c>
      <c r="U15" s="17" t="str">
        <f aca="false">Articoli!U135</f>
        <v>Quantita acquistata diversa da quantita scaricata. </v>
      </c>
      <c r="V15" s="17" t="str">
        <f aca="false">Articoli!V135</f>
        <v>Piu prezzi di acquisto diversi nel mese: il confronto usa il costo piu alto (prudenziale).</v>
      </c>
    </row>
    <row r="16" customFormat="false" ht="15" hidden="false" customHeight="false" outlineLevel="0" collapsed="false">
      <c r="A16" s="16" t="str">
        <f aca="false">Articoli!A138</f>
        <v>CU30012</v>
      </c>
      <c r="B16" s="16" t="str">
        <f aca="false">Articoli!B138</f>
        <v>MANCU 30 012</v>
      </c>
      <c r="C16" s="16" t="str">
        <f aca="false">Articoli!C138</f>
        <v>MAN CU 30 012</v>
      </c>
      <c r="D16" s="17" t="str">
        <f aca="false">Articoli!D138</f>
        <v>F.Abitac.|Lun.206|Largh.209|Alt.36</v>
      </c>
      <c r="E16" s="16" t="str">
        <f aca="false">Articoli!E138</f>
        <v>Acquisto + Scarico</v>
      </c>
      <c r="F16" s="18" t="n">
        <f aca="false">Articoli!F138</f>
        <v>1</v>
      </c>
      <c r="G16" s="18" t="n">
        <f aca="false">Articoli!G138</f>
        <v>2</v>
      </c>
      <c r="H16" s="18" t="n">
        <f aca="false">Articoli!H138</f>
        <v>-1</v>
      </c>
      <c r="I16" s="18" t="n">
        <f aca="false">Articoli!I138</f>
        <v>0</v>
      </c>
      <c r="J16" s="19" t="n">
        <f aca="false">Articoli!J138</f>
        <v>10.42</v>
      </c>
      <c r="K16" s="19" t="n">
        <f aca="false">Articoli!K138</f>
        <v>25.46</v>
      </c>
      <c r="L16" s="20" t="n">
        <f aca="false">Articoli!L138</f>
        <v>10.42</v>
      </c>
      <c r="M16" s="20" t="n">
        <f aca="false">Articoli!M138</f>
        <v>10.42</v>
      </c>
      <c r="N16" s="20" t="n">
        <f aca="false">Articoli!N138</f>
        <v>10.42</v>
      </c>
      <c r="O16" s="20" t="n">
        <f aca="false">Articoli!O138</f>
        <v>12.73</v>
      </c>
      <c r="P16" s="20" t="n">
        <f aca="false">Articoli!P138</f>
        <v>12.73</v>
      </c>
      <c r="Q16" s="20" t="n">
        <f aca="false">Articoli!Q138</f>
        <v>12.73</v>
      </c>
      <c r="R16" s="16" t="str">
        <f aca="false">Articoli!R138</f>
        <v>ANOMALIA</v>
      </c>
      <c r="S16" s="16" t="str">
        <f aca="false">Articoli!S138</f>
        <v>OK</v>
      </c>
      <c r="T16" s="16" t="str">
        <f aca="false">Articoli!T138</f>
        <v>ANOMALIA</v>
      </c>
      <c r="U16" s="17" t="str">
        <f aca="false">Articoli!U138</f>
        <v>Quantita acquistata diversa da quantita scaricata. </v>
      </c>
      <c r="V16" s="17" t="n">
        <f aca="false">Articoli!V138</f>
        <v>0</v>
      </c>
    </row>
    <row r="17" customFormat="false" ht="23.85" hidden="false" customHeight="false" outlineLevel="0" collapsed="false">
      <c r="A17" s="16" t="str">
        <f aca="false">Articoli!A141</f>
        <v>CUK2436</v>
      </c>
      <c r="B17" s="16" t="str">
        <f aca="false">Articoli!B141</f>
        <v>MANCUK 2436</v>
      </c>
      <c r="C17" s="16" t="str">
        <f aca="false">Articoli!C141</f>
        <v>MAN CUK 2436</v>
      </c>
      <c r="D17" s="17" t="str">
        <f aca="false">Articoli!D141</f>
        <v>F.Abitac.|Lun.236|Largh.209|Alt.22|Carb.Att.</v>
      </c>
      <c r="E17" s="16" t="str">
        <f aca="false">Articoli!E141</f>
        <v>Acquisto + Scarico</v>
      </c>
      <c r="F17" s="18" t="n">
        <f aca="false">Articoli!F141</f>
        <v>1</v>
      </c>
      <c r="G17" s="18" t="n">
        <f aca="false">Articoli!G141</f>
        <v>1</v>
      </c>
      <c r="H17" s="18" t="n">
        <f aca="false">Articoli!H141</f>
        <v>0</v>
      </c>
      <c r="I17" s="18" t="n">
        <f aca="false">Articoli!I141</f>
        <v>0</v>
      </c>
      <c r="J17" s="19" t="n">
        <f aca="false">Articoli!J141</f>
        <v>10.89</v>
      </c>
      <c r="K17" s="19" t="n">
        <f aca="false">Articoli!K141</f>
        <v>10.28</v>
      </c>
      <c r="L17" s="20" t="n">
        <f aca="false">Articoli!L141</f>
        <v>10.89</v>
      </c>
      <c r="M17" s="20" t="n">
        <f aca="false">Articoli!M141</f>
        <v>10.89</v>
      </c>
      <c r="N17" s="20" t="n">
        <f aca="false">Articoli!N141</f>
        <v>10.89</v>
      </c>
      <c r="O17" s="20" t="n">
        <f aca="false">Articoli!O141</f>
        <v>10.28</v>
      </c>
      <c r="P17" s="20" t="n">
        <f aca="false">Articoli!P141</f>
        <v>10.28</v>
      </c>
      <c r="Q17" s="20" t="n">
        <f aca="false">Articoli!Q141</f>
        <v>10.28</v>
      </c>
      <c r="R17" s="16" t="str">
        <f aca="false">Articoli!R141</f>
        <v>OK</v>
      </c>
      <c r="S17" s="16" t="str">
        <f aca="false">Articoli!S141</f>
        <v>ANOMALIA</v>
      </c>
      <c r="T17" s="16" t="str">
        <f aca="false">Articoli!T141</f>
        <v>ANOMALIA</v>
      </c>
      <c r="U17" s="17" t="str">
        <f aca="false">Articoli!U141</f>
        <v>Almeno una vendita a prezzo pari o inferiore al costo di acquisto (confronta col. N con col. P). </v>
      </c>
      <c r="V17" s="17" t="n">
        <f aca="false">Articoli!V141</f>
        <v>0</v>
      </c>
    </row>
    <row r="18" customFormat="false" ht="15" hidden="false" customHeight="false" outlineLevel="0" collapsed="false">
      <c r="A18" s="16" t="str">
        <f aca="false">Articoli!A143</f>
        <v>CUK260252</v>
      </c>
      <c r="B18" s="16" t="str">
        <f aca="false">Articoli!B143</f>
        <v>MANCUK 26 025-2</v>
      </c>
      <c r="C18" s="16" t="str">
        <f aca="false">Articoli!C143</f>
        <v>MAN CUK 26 025-2</v>
      </c>
      <c r="D18" s="17" t="str">
        <f aca="false">Articoli!D143</f>
        <v>FILTRO ABITACOLO</v>
      </c>
      <c r="E18" s="16" t="str">
        <f aca="false">Articoli!E143</f>
        <v>Acquisto + Scarico</v>
      </c>
      <c r="F18" s="18" t="n">
        <f aca="false">Articoli!F143</f>
        <v>2</v>
      </c>
      <c r="G18" s="18" t="n">
        <f aca="false">Articoli!G143</f>
        <v>1</v>
      </c>
      <c r="H18" s="18" t="n">
        <f aca="false">Articoli!H143</f>
        <v>1</v>
      </c>
      <c r="I18" s="18" t="n">
        <f aca="false">Articoli!I143</f>
        <v>1</v>
      </c>
      <c r="J18" s="19" t="n">
        <f aca="false">Articoli!J143</f>
        <v>21.78</v>
      </c>
      <c r="K18" s="19" t="n">
        <f aca="false">Articoli!K143</f>
        <v>13.74</v>
      </c>
      <c r="L18" s="20" t="n">
        <f aca="false">Articoli!L143</f>
        <v>10.89</v>
      </c>
      <c r="M18" s="20" t="n">
        <f aca="false">Articoli!M143</f>
        <v>10.89</v>
      </c>
      <c r="N18" s="20" t="n">
        <f aca="false">Articoli!N143</f>
        <v>10.89</v>
      </c>
      <c r="O18" s="20" t="n">
        <f aca="false">Articoli!O143</f>
        <v>13.74</v>
      </c>
      <c r="P18" s="20" t="n">
        <f aca="false">Articoli!P143</f>
        <v>13.74</v>
      </c>
      <c r="Q18" s="20" t="n">
        <f aca="false">Articoli!Q143</f>
        <v>13.74</v>
      </c>
      <c r="R18" s="16" t="str">
        <f aca="false">Articoli!R143</f>
        <v>ANOMALIA</v>
      </c>
      <c r="S18" s="16" t="str">
        <f aca="false">Articoli!S143</f>
        <v>OK</v>
      </c>
      <c r="T18" s="16" t="str">
        <f aca="false">Articoli!T143</f>
        <v>ANOMALIA</v>
      </c>
      <c r="U18" s="17" t="str">
        <f aca="false">Articoli!U143</f>
        <v>Quantita acquistata diversa da quantita scaricata. </v>
      </c>
      <c r="V18" s="17" t="n">
        <f aca="false">Articoli!V143</f>
        <v>0</v>
      </c>
    </row>
    <row r="19" customFormat="false" ht="23.85" hidden="false" customHeight="false" outlineLevel="0" collapsed="false">
      <c r="A19" s="16" t="str">
        <f aca="false">Articoli!A145</f>
        <v>HU10002Z</v>
      </c>
      <c r="B19" s="16" t="str">
        <f aca="false">Articoli!B145</f>
        <v>MANHU 10 002 Z</v>
      </c>
      <c r="C19" s="16" t="str">
        <f aca="false">Articoli!C145</f>
        <v>MAN HU 10 002 Z</v>
      </c>
      <c r="D19" s="17" t="str">
        <f aca="false">Articoli!D145</f>
        <v>Filtro olio|D.Est:92|D.Int:21|Alt:64</v>
      </c>
      <c r="E19" s="16" t="str">
        <f aca="false">Articoli!E145</f>
        <v>Acquisto + Scarico</v>
      </c>
      <c r="F19" s="18" t="n">
        <f aca="false">Articoli!F145</f>
        <v>4</v>
      </c>
      <c r="G19" s="18" t="n">
        <f aca="false">Articoli!G145</f>
        <v>1</v>
      </c>
      <c r="H19" s="18" t="n">
        <f aca="false">Articoli!H145</f>
        <v>3</v>
      </c>
      <c r="I19" s="18" t="n">
        <f aca="false">Articoli!I145</f>
        <v>3</v>
      </c>
      <c r="J19" s="19" t="n">
        <f aca="false">Articoli!J145</f>
        <v>19.71</v>
      </c>
      <c r="K19" s="19" t="n">
        <f aca="false">Articoli!K145</f>
        <v>7.2</v>
      </c>
      <c r="L19" s="20" t="n">
        <f aca="false">Articoli!L145</f>
        <v>4.9275</v>
      </c>
      <c r="M19" s="20" t="n">
        <f aca="false">Articoli!M145</f>
        <v>4.92666666666667</v>
      </c>
      <c r="N19" s="20" t="n">
        <f aca="false">Articoli!N145</f>
        <v>4.93</v>
      </c>
      <c r="O19" s="20" t="n">
        <f aca="false">Articoli!O145</f>
        <v>7.2</v>
      </c>
      <c r="P19" s="20" t="n">
        <f aca="false">Articoli!P145</f>
        <v>7.2</v>
      </c>
      <c r="Q19" s="20" t="n">
        <f aca="false">Articoli!Q145</f>
        <v>7.2</v>
      </c>
      <c r="R19" s="16" t="str">
        <f aca="false">Articoli!R145</f>
        <v>ANOMALIA</v>
      </c>
      <c r="S19" s="16" t="str">
        <f aca="false">Articoli!S145</f>
        <v>OK</v>
      </c>
      <c r="T19" s="16" t="str">
        <f aca="false">Articoli!T145</f>
        <v>ANOMALIA</v>
      </c>
      <c r="U19" s="17" t="str">
        <f aca="false">Articoli!U145</f>
        <v>Quantita acquistata diversa da quantita scaricata. </v>
      </c>
      <c r="V19" s="17" t="str">
        <f aca="false">Articoli!V145</f>
        <v>Piu prezzi di acquisto diversi nel mese: il confronto usa il costo piu alto (prudenziale).</v>
      </c>
    </row>
    <row r="20" customFormat="false" ht="15" hidden="false" customHeight="false" outlineLevel="0" collapsed="false">
      <c r="A20" s="16" t="str">
        <f aca="false">Articoli!A147</f>
        <v>HU7010Z</v>
      </c>
      <c r="B20" s="16" t="str">
        <f aca="false">Articoli!B147</f>
        <v>MANHU 7010 Z</v>
      </c>
      <c r="C20" s="16" t="str">
        <f aca="false">Articoli!C147</f>
        <v>MAN HU 7010 Z</v>
      </c>
      <c r="D20" s="17" t="str">
        <f aca="false">Articoli!D147</f>
        <v>Filtro olio|D.Est:64|D.Int:31|Alt:110</v>
      </c>
      <c r="E20" s="16" t="str">
        <f aca="false">Articoli!E147</f>
        <v>Acquisto + Scarico</v>
      </c>
      <c r="F20" s="18" t="n">
        <f aca="false">Articoli!F147</f>
        <v>1</v>
      </c>
      <c r="G20" s="18" t="n">
        <f aca="false">Articoli!G147</f>
        <v>2</v>
      </c>
      <c r="H20" s="18" t="n">
        <f aca="false">Articoli!H147</f>
        <v>-1</v>
      </c>
      <c r="I20" s="18" t="n">
        <f aca="false">Articoli!I147</f>
        <v>0</v>
      </c>
      <c r="J20" s="19" t="n">
        <f aca="false">Articoli!J147</f>
        <v>5.42</v>
      </c>
      <c r="K20" s="19" t="n">
        <f aca="false">Articoli!K147</f>
        <v>16.82</v>
      </c>
      <c r="L20" s="20" t="n">
        <f aca="false">Articoli!L147</f>
        <v>5.42</v>
      </c>
      <c r="M20" s="20" t="n">
        <f aca="false">Articoli!M147</f>
        <v>5.42</v>
      </c>
      <c r="N20" s="20" t="n">
        <f aca="false">Articoli!N147</f>
        <v>5.42</v>
      </c>
      <c r="O20" s="20" t="n">
        <f aca="false">Articoli!O147</f>
        <v>8.41</v>
      </c>
      <c r="P20" s="20" t="n">
        <f aca="false">Articoli!P147</f>
        <v>6.45</v>
      </c>
      <c r="Q20" s="20" t="n">
        <f aca="false">Articoli!Q147</f>
        <v>10.37</v>
      </c>
      <c r="R20" s="16" t="str">
        <f aca="false">Articoli!R147</f>
        <v>ANOMALIA</v>
      </c>
      <c r="S20" s="16" t="str">
        <f aca="false">Articoli!S147</f>
        <v>OK</v>
      </c>
      <c r="T20" s="16" t="str">
        <f aca="false">Articoli!T147</f>
        <v>ANOMALIA</v>
      </c>
      <c r="U20" s="17" t="str">
        <f aca="false">Articoli!U147</f>
        <v>Quantita acquistata diversa da quantita scaricata. </v>
      </c>
      <c r="V20" s="17" t="str">
        <f aca="false">Articoli!V147</f>
        <v>Piu prezzi di vendita diversi nel mese: vedi min e max.</v>
      </c>
    </row>
    <row r="21" customFormat="false" ht="23.85" hidden="false" customHeight="false" outlineLevel="0" collapsed="false">
      <c r="A21" s="16" t="str">
        <f aca="false">Articoli!A148</f>
        <v>HU7020Z</v>
      </c>
      <c r="B21" s="16" t="str">
        <f aca="false">Articoli!B148</f>
        <v>MANHU 7020 Z</v>
      </c>
      <c r="C21" s="16" t="str">
        <f aca="false">Articoli!C148</f>
        <v>MAN HU 7020 Z</v>
      </c>
      <c r="D21" s="17" t="str">
        <f aca="false">Articoli!D148</f>
        <v>Filtro olio|D.Est:65|D.Int:21|Alt:103</v>
      </c>
      <c r="E21" s="16" t="str">
        <f aca="false">Articoli!E148</f>
        <v>Acquisto + Scarico</v>
      </c>
      <c r="F21" s="18" t="n">
        <f aca="false">Articoli!F148</f>
        <v>8</v>
      </c>
      <c r="G21" s="18" t="n">
        <f aca="false">Articoli!G148</f>
        <v>2</v>
      </c>
      <c r="H21" s="18" t="n">
        <f aca="false">Articoli!H148</f>
        <v>6</v>
      </c>
      <c r="I21" s="18" t="n">
        <f aca="false">Articoli!I148</f>
        <v>6</v>
      </c>
      <c r="J21" s="19" t="n">
        <f aca="false">Articoli!J148</f>
        <v>39.1</v>
      </c>
      <c r="K21" s="19" t="n">
        <f aca="false">Articoli!K148</f>
        <v>27.17</v>
      </c>
      <c r="L21" s="20" t="n">
        <f aca="false">Articoli!L148</f>
        <v>4.8875</v>
      </c>
      <c r="M21" s="20" t="n">
        <f aca="false">Articoli!M148</f>
        <v>4.886</v>
      </c>
      <c r="N21" s="20" t="n">
        <f aca="false">Articoli!N148</f>
        <v>4.89</v>
      </c>
      <c r="O21" s="20" t="n">
        <f aca="false">Articoli!O148</f>
        <v>13.585</v>
      </c>
      <c r="P21" s="20" t="n">
        <f aca="false">Articoli!P148</f>
        <v>8.36</v>
      </c>
      <c r="Q21" s="20" t="n">
        <f aca="false">Articoli!Q148</f>
        <v>18.81</v>
      </c>
      <c r="R21" s="16" t="str">
        <f aca="false">Articoli!R148</f>
        <v>ANOMALIA</v>
      </c>
      <c r="S21" s="16" t="str">
        <f aca="false">Articoli!S148</f>
        <v>OK</v>
      </c>
      <c r="T21" s="16" t="str">
        <f aca="false">Articoli!T148</f>
        <v>ANOMALIA</v>
      </c>
      <c r="U21" s="17" t="str">
        <f aca="false">Articoli!U148</f>
        <v>Quantita acquistata diversa da quantita scaricata. </v>
      </c>
      <c r="V21" s="17" t="str">
        <f aca="false">Articoli!V148</f>
        <v>Piu prezzi di acquisto diversi nel mese: il confronto usa il costo piu alto (prudenziale). Piu prezzi di vendita diversi nel mese: vedi min e max.</v>
      </c>
    </row>
    <row r="22" customFormat="false" ht="15" hidden="false" customHeight="false" outlineLevel="0" collapsed="false">
      <c r="A22" s="16" t="str">
        <f aca="false">Articoli!A149</f>
        <v>HU7032Z</v>
      </c>
      <c r="B22" s="16" t="str">
        <f aca="false">Articoli!B149</f>
        <v>MANHU 7032 Z</v>
      </c>
      <c r="C22" s="16" t="str">
        <f aca="false">Articoli!C149</f>
        <v>MAN HU 7032 Z</v>
      </c>
      <c r="D22" s="17" t="str">
        <f aca="false">Articoli!D149</f>
        <v>Filtro olio|D.Est:64|D.Int:24|Alt:75</v>
      </c>
      <c r="E22" s="16" t="str">
        <f aca="false">Articoli!E149</f>
        <v>Acquisto + Scarico</v>
      </c>
      <c r="F22" s="18" t="n">
        <f aca="false">Articoli!F149</f>
        <v>4</v>
      </c>
      <c r="G22" s="18" t="n">
        <f aca="false">Articoli!G149</f>
        <v>1</v>
      </c>
      <c r="H22" s="18" t="n">
        <f aca="false">Articoli!H149</f>
        <v>3</v>
      </c>
      <c r="I22" s="18" t="n">
        <f aca="false">Articoli!I149</f>
        <v>3</v>
      </c>
      <c r="J22" s="19" t="n">
        <f aca="false">Articoli!J149</f>
        <v>15.4</v>
      </c>
      <c r="K22" s="19" t="n">
        <f aca="false">Articoli!K149</f>
        <v>6.78</v>
      </c>
      <c r="L22" s="20" t="n">
        <f aca="false">Articoli!L149</f>
        <v>3.85</v>
      </c>
      <c r="M22" s="20" t="n">
        <f aca="false">Articoli!M149</f>
        <v>3.85</v>
      </c>
      <c r="N22" s="20" t="n">
        <f aca="false">Articoli!N149</f>
        <v>3.85</v>
      </c>
      <c r="O22" s="20" t="n">
        <f aca="false">Articoli!O149</f>
        <v>6.78</v>
      </c>
      <c r="P22" s="20" t="n">
        <f aca="false">Articoli!P149</f>
        <v>6.78</v>
      </c>
      <c r="Q22" s="20" t="n">
        <f aca="false">Articoli!Q149</f>
        <v>6.78</v>
      </c>
      <c r="R22" s="16" t="str">
        <f aca="false">Articoli!R149</f>
        <v>ANOMALIA</v>
      </c>
      <c r="S22" s="16" t="str">
        <f aca="false">Articoli!S149</f>
        <v>OK</v>
      </c>
      <c r="T22" s="16" t="str">
        <f aca="false">Articoli!T149</f>
        <v>ANOMALIA</v>
      </c>
      <c r="U22" s="17" t="str">
        <f aca="false">Articoli!U149</f>
        <v>Quantita acquistata diversa da quantita scaricata. </v>
      </c>
      <c r="V22" s="17" t="n">
        <f aca="false">Articoli!V149</f>
        <v>0</v>
      </c>
    </row>
    <row r="23" customFormat="false" ht="15" hidden="false" customHeight="false" outlineLevel="0" collapsed="false">
      <c r="A23" s="16" t="str">
        <f aca="false">Articoli!A150</f>
        <v>HU7041Z</v>
      </c>
      <c r="B23" s="16" t="str">
        <f aca="false">Articoli!B150</f>
        <v>MANHU 7041 Z</v>
      </c>
      <c r="C23" s="16" t="str">
        <f aca="false">Articoli!C150</f>
        <v>MAN HU 7041 Z</v>
      </c>
      <c r="D23" s="17" t="str">
        <f aca="false">Articoli!D150</f>
        <v>Filtro olio|D.Est:64|D.Int:27|Alt:83 (6000626333)</v>
      </c>
      <c r="E23" s="16" t="str">
        <f aca="false">Articoli!E150</f>
        <v>Acquisto + Scarico</v>
      </c>
      <c r="F23" s="18" t="n">
        <f aca="false">Articoli!F150</f>
        <v>5</v>
      </c>
      <c r="G23" s="18" t="n">
        <f aca="false">Articoli!G150</f>
        <v>1</v>
      </c>
      <c r="H23" s="18" t="n">
        <f aca="false">Articoli!H150</f>
        <v>4</v>
      </c>
      <c r="I23" s="18" t="n">
        <f aca="false">Articoli!I150</f>
        <v>4</v>
      </c>
      <c r="J23" s="19" t="n">
        <f aca="false">Articoli!J150</f>
        <v>19.25</v>
      </c>
      <c r="K23" s="19" t="n">
        <f aca="false">Articoli!K150</f>
        <v>11.4</v>
      </c>
      <c r="L23" s="20" t="n">
        <f aca="false">Articoli!L150</f>
        <v>3.85</v>
      </c>
      <c r="M23" s="20" t="n">
        <f aca="false">Articoli!M150</f>
        <v>3.85</v>
      </c>
      <c r="N23" s="20" t="n">
        <f aca="false">Articoli!N150</f>
        <v>3.85</v>
      </c>
      <c r="O23" s="20" t="n">
        <f aca="false">Articoli!O150</f>
        <v>11.4</v>
      </c>
      <c r="P23" s="20" t="n">
        <f aca="false">Articoli!P150</f>
        <v>11.4</v>
      </c>
      <c r="Q23" s="20" t="n">
        <f aca="false">Articoli!Q150</f>
        <v>11.4</v>
      </c>
      <c r="R23" s="16" t="str">
        <f aca="false">Articoli!R150</f>
        <v>ANOMALIA</v>
      </c>
      <c r="S23" s="16" t="str">
        <f aca="false">Articoli!S150</f>
        <v>OK</v>
      </c>
      <c r="T23" s="16" t="str">
        <f aca="false">Articoli!T150</f>
        <v>ANOMALIA</v>
      </c>
      <c r="U23" s="17" t="str">
        <f aca="false">Articoli!U150</f>
        <v>Quantita acquistata diversa da quantita scaricata. </v>
      </c>
      <c r="V23" s="17" t="n">
        <f aca="false">Articoli!V150</f>
        <v>0</v>
      </c>
    </row>
    <row r="24" customFormat="false" ht="23.85" hidden="false" customHeight="false" outlineLevel="0" collapsed="false">
      <c r="A24" s="16" t="str">
        <f aca="false">Articoli!A151</f>
        <v>HU7197X</v>
      </c>
      <c r="B24" s="16" t="str">
        <f aca="false">Articoli!B151</f>
        <v>MANHU 719/7 X</v>
      </c>
      <c r="C24" s="16" t="str">
        <f aca="false">Articoli!C151</f>
        <v>MAN HU 719/7 X</v>
      </c>
      <c r="D24" s="17" t="str">
        <f aca="false">Articoli!D151</f>
        <v>Filtro olio|D.Est:71|D.Int:33|Alt:141</v>
      </c>
      <c r="E24" s="16" t="str">
        <f aca="false">Articoli!E151</f>
        <v>Acquisto + Scarico</v>
      </c>
      <c r="F24" s="18" t="n">
        <f aca="false">Articoli!F151</f>
        <v>4</v>
      </c>
      <c r="G24" s="18" t="n">
        <f aca="false">Articoli!G151</f>
        <v>2</v>
      </c>
      <c r="H24" s="18" t="n">
        <f aca="false">Articoli!H151</f>
        <v>2</v>
      </c>
      <c r="I24" s="18" t="n">
        <f aca="false">Articoli!I151</f>
        <v>2</v>
      </c>
      <c r="J24" s="19" t="n">
        <f aca="false">Articoli!J151</f>
        <v>13.07</v>
      </c>
      <c r="K24" s="19" t="n">
        <f aca="false">Articoli!K151</f>
        <v>30.34</v>
      </c>
      <c r="L24" s="20" t="n">
        <f aca="false">Articoli!L151</f>
        <v>3.2675</v>
      </c>
      <c r="M24" s="20" t="n">
        <f aca="false">Articoli!M151</f>
        <v>3.26666666666667</v>
      </c>
      <c r="N24" s="20" t="n">
        <f aca="false">Articoli!N151</f>
        <v>3.27</v>
      </c>
      <c r="O24" s="20" t="n">
        <f aca="false">Articoli!O151</f>
        <v>15.17</v>
      </c>
      <c r="P24" s="20" t="n">
        <f aca="false">Articoli!P151</f>
        <v>9.84</v>
      </c>
      <c r="Q24" s="20" t="n">
        <f aca="false">Articoli!Q151</f>
        <v>20.5</v>
      </c>
      <c r="R24" s="16" t="str">
        <f aca="false">Articoli!R151</f>
        <v>ANOMALIA</v>
      </c>
      <c r="S24" s="16" t="str">
        <f aca="false">Articoli!S151</f>
        <v>OK</v>
      </c>
      <c r="T24" s="16" t="str">
        <f aca="false">Articoli!T151</f>
        <v>ANOMALIA</v>
      </c>
      <c r="U24" s="17" t="str">
        <f aca="false">Articoli!U151</f>
        <v>Quantita acquistata diversa da quantita scaricata. </v>
      </c>
      <c r="V24" s="17" t="str">
        <f aca="false">Articoli!V151</f>
        <v>Piu prezzi di acquisto diversi nel mese: il confronto usa il costo piu alto (prudenziale). Piu prezzi di vendita diversi nel mese: vedi min e max.</v>
      </c>
    </row>
    <row r="25" customFormat="false" ht="15" hidden="false" customHeight="false" outlineLevel="0" collapsed="false">
      <c r="A25" s="16" t="str">
        <f aca="false">Articoli!A153</f>
        <v>HU8006Z</v>
      </c>
      <c r="B25" s="16" t="str">
        <f aca="false">Articoli!B153</f>
        <v>MANHU 8006 Z</v>
      </c>
      <c r="C25" s="16" t="str">
        <f aca="false">Articoli!C153</f>
        <v>MAN HU 8006 Z</v>
      </c>
      <c r="D25" s="17" t="str">
        <f aca="false">Articoli!D153</f>
        <v>Filtro olio|D.Est:72|D.Int:22|Alt:101</v>
      </c>
      <c r="E25" s="16" t="str">
        <f aca="false">Articoli!E153</f>
        <v>Acquisto + Scarico</v>
      </c>
      <c r="F25" s="18" t="n">
        <f aca="false">Articoli!F153</f>
        <v>5</v>
      </c>
      <c r="G25" s="18" t="n">
        <f aca="false">Articoli!G153</f>
        <v>1</v>
      </c>
      <c r="H25" s="18" t="n">
        <f aca="false">Articoli!H153</f>
        <v>4</v>
      </c>
      <c r="I25" s="18" t="n">
        <f aca="false">Articoli!I153</f>
        <v>4</v>
      </c>
      <c r="J25" s="19" t="n">
        <f aca="false">Articoli!J153</f>
        <v>34.4</v>
      </c>
      <c r="K25" s="19" t="n">
        <f aca="false">Articoli!K153</f>
        <v>11.36</v>
      </c>
      <c r="L25" s="20" t="n">
        <f aca="false">Articoli!L153</f>
        <v>6.88</v>
      </c>
      <c r="M25" s="20" t="n">
        <f aca="false">Articoli!M153</f>
        <v>6.88</v>
      </c>
      <c r="N25" s="20" t="n">
        <f aca="false">Articoli!N153</f>
        <v>6.88</v>
      </c>
      <c r="O25" s="20" t="n">
        <f aca="false">Articoli!O153</f>
        <v>11.36</v>
      </c>
      <c r="P25" s="20" t="n">
        <f aca="false">Articoli!P153</f>
        <v>11.36</v>
      </c>
      <c r="Q25" s="20" t="n">
        <f aca="false">Articoli!Q153</f>
        <v>11.36</v>
      </c>
      <c r="R25" s="16" t="str">
        <f aca="false">Articoli!R153</f>
        <v>ANOMALIA</v>
      </c>
      <c r="S25" s="16" t="str">
        <f aca="false">Articoli!S153</f>
        <v>OK</v>
      </c>
      <c r="T25" s="16" t="str">
        <f aca="false">Articoli!T153</f>
        <v>ANOMALIA</v>
      </c>
      <c r="U25" s="17" t="str">
        <f aca="false">Articoli!U153</f>
        <v>Quantita acquistata diversa da quantita scaricata. </v>
      </c>
      <c r="V25" s="17" t="n">
        <f aca="false">Articoli!V153</f>
        <v>0</v>
      </c>
    </row>
    <row r="26" customFormat="false" ht="23.85" hidden="false" customHeight="false" outlineLevel="0" collapsed="false">
      <c r="A26" s="16" t="str">
        <f aca="false">Articoli!A155</f>
        <v>PU70051</v>
      </c>
      <c r="B26" s="16" t="str">
        <f aca="false">Articoli!B155</f>
        <v>MANPU 7005/1</v>
      </c>
      <c r="C26" s="16" t="str">
        <f aca="false">Articoli!C155</f>
        <v>MAN PU70051</v>
      </c>
      <c r="D26" s="17" t="str">
        <f aca="false">Articoli!D155</f>
        <v>FILTRO CARBURANTE</v>
      </c>
      <c r="E26" s="16" t="str">
        <f aca="false">Articoli!E155</f>
        <v>Acquisto + Scarico</v>
      </c>
      <c r="F26" s="18" t="n">
        <f aca="false">Articoli!F155</f>
        <v>1</v>
      </c>
      <c r="G26" s="18" t="n">
        <f aca="false">Articoli!G155</f>
        <v>3</v>
      </c>
      <c r="H26" s="18" t="n">
        <f aca="false">Articoli!H155</f>
        <v>-2</v>
      </c>
      <c r="I26" s="18" t="n">
        <f aca="false">Articoli!I155</f>
        <v>0</v>
      </c>
      <c r="J26" s="19" t="n">
        <f aca="false">Articoli!J155</f>
        <v>16.43</v>
      </c>
      <c r="K26" s="19" t="n">
        <f aca="false">Articoli!K155</f>
        <v>56.64</v>
      </c>
      <c r="L26" s="20" t="n">
        <f aca="false">Articoli!L155</f>
        <v>16.43</v>
      </c>
      <c r="M26" s="20" t="n">
        <f aca="false">Articoli!M155</f>
        <v>16.43</v>
      </c>
      <c r="N26" s="20" t="n">
        <f aca="false">Articoli!N155</f>
        <v>16.43</v>
      </c>
      <c r="O26" s="20" t="n">
        <f aca="false">Articoli!O155</f>
        <v>18.88</v>
      </c>
      <c r="P26" s="20" t="n">
        <f aca="false">Articoli!P155</f>
        <v>5.64</v>
      </c>
      <c r="Q26" s="20" t="n">
        <f aca="false">Articoli!Q155</f>
        <v>27</v>
      </c>
      <c r="R26" s="16" t="str">
        <f aca="false">Articoli!R155</f>
        <v>ANOMALIA</v>
      </c>
      <c r="S26" s="16" t="str">
        <f aca="false">Articoli!S155</f>
        <v>ANOMALIA</v>
      </c>
      <c r="T26" s="16" t="str">
        <f aca="false">Articoli!T155</f>
        <v>ANOMALIA</v>
      </c>
      <c r="U26" s="17" t="str">
        <f aca="false">Articoli!U155</f>
        <v>Quantita acquistata diversa da quantita scaricata. Almeno una vendita a prezzo pari o inferiore al costo di acquisto (confronta col. N con col. P). </v>
      </c>
      <c r="V26" s="17" t="str">
        <f aca="false">Articoli!V155</f>
        <v>Piu prezzi di vendita diversi nel mese: vedi min e max.</v>
      </c>
    </row>
    <row r="27" customFormat="false" ht="23.85" hidden="false" customHeight="false" outlineLevel="0" collapsed="false">
      <c r="A27" s="16" t="str">
        <f aca="false">Articoli!A156</f>
        <v>PU9009ZKIT</v>
      </c>
      <c r="B27" s="16" t="str">
        <f aca="false">Articoli!B156</f>
        <v>MANPU 9009 Z KIT</v>
      </c>
      <c r="C27" s="16" t="str">
        <f aca="false">Articoli!C156</f>
        <v>MAN PU 9009 Z KIT</v>
      </c>
      <c r="D27" s="17" t="str">
        <f aca="false">Articoli!D156</f>
        <v>F.Carb.|Alt.142|D.Est.89</v>
      </c>
      <c r="E27" s="16" t="str">
        <f aca="false">Articoli!E156</f>
        <v>Acquisto + Scarico</v>
      </c>
      <c r="F27" s="18" t="n">
        <f aca="false">Articoli!F156</f>
        <v>1</v>
      </c>
      <c r="G27" s="18" t="n">
        <f aca="false">Articoli!G156</f>
        <v>1</v>
      </c>
      <c r="H27" s="18" t="n">
        <f aca="false">Articoli!H156</f>
        <v>0</v>
      </c>
      <c r="I27" s="18" t="n">
        <f aca="false">Articoli!I156</f>
        <v>0</v>
      </c>
      <c r="J27" s="19" t="n">
        <f aca="false">Articoli!J156</f>
        <v>12.01</v>
      </c>
      <c r="K27" s="19" t="n">
        <f aca="false">Articoli!K156</f>
        <v>10.66</v>
      </c>
      <c r="L27" s="20" t="n">
        <f aca="false">Articoli!L156</f>
        <v>12.01</v>
      </c>
      <c r="M27" s="20" t="n">
        <f aca="false">Articoli!M156</f>
        <v>12.01</v>
      </c>
      <c r="N27" s="20" t="n">
        <f aca="false">Articoli!N156</f>
        <v>12.01</v>
      </c>
      <c r="O27" s="20" t="n">
        <f aca="false">Articoli!O156</f>
        <v>10.66</v>
      </c>
      <c r="P27" s="20" t="n">
        <f aca="false">Articoli!P156</f>
        <v>10.66</v>
      </c>
      <c r="Q27" s="20" t="n">
        <f aca="false">Articoli!Q156</f>
        <v>10.66</v>
      </c>
      <c r="R27" s="16" t="str">
        <f aca="false">Articoli!R156</f>
        <v>OK</v>
      </c>
      <c r="S27" s="16" t="str">
        <f aca="false">Articoli!S156</f>
        <v>ANOMALIA</v>
      </c>
      <c r="T27" s="16" t="str">
        <f aca="false">Articoli!T156</f>
        <v>ANOMALIA</v>
      </c>
      <c r="U27" s="17" t="str">
        <f aca="false">Articoli!U156</f>
        <v>Almeno una vendita a prezzo pari o inferiore al costo di acquisto (confronta col. N con col. P). </v>
      </c>
      <c r="V27" s="17" t="n">
        <f aca="false">Articoli!V156</f>
        <v>0</v>
      </c>
    </row>
    <row r="28" customFormat="false" ht="15" hidden="false" customHeight="false" outlineLevel="0" collapsed="false">
      <c r="A28" s="16" t="str">
        <f aca="false">Articoli!A157</f>
        <v>W7015</v>
      </c>
      <c r="B28" s="16" t="str">
        <f aca="false">Articoli!B157</f>
        <v>MANW 7015</v>
      </c>
      <c r="C28" s="16" t="str">
        <f aca="false">Articoli!C157</f>
        <v>MAN W 7015</v>
      </c>
      <c r="D28" s="17" t="str">
        <f aca="false">Articoli!D157</f>
        <v>F.Olio|Diam.Est.76|Alt.86|D.Fil.3/4-16 UNF-2B</v>
      </c>
      <c r="E28" s="16" t="str">
        <f aca="false">Articoli!E157</f>
        <v>Acquisto + Scarico</v>
      </c>
      <c r="F28" s="18" t="n">
        <f aca="false">Articoli!F157</f>
        <v>3</v>
      </c>
      <c r="G28" s="18" t="n">
        <f aca="false">Articoli!G157</f>
        <v>2</v>
      </c>
      <c r="H28" s="18" t="n">
        <f aca="false">Articoli!H157</f>
        <v>1</v>
      </c>
      <c r="I28" s="18" t="n">
        <f aca="false">Articoli!I157</f>
        <v>1</v>
      </c>
      <c r="J28" s="19" t="n">
        <f aca="false">Articoli!J157</f>
        <v>13.08</v>
      </c>
      <c r="K28" s="19" t="n">
        <f aca="false">Articoli!K157</f>
        <v>13.72</v>
      </c>
      <c r="L28" s="20" t="n">
        <f aca="false">Articoli!L157</f>
        <v>4.36</v>
      </c>
      <c r="M28" s="20" t="n">
        <f aca="false">Articoli!M157</f>
        <v>4.36</v>
      </c>
      <c r="N28" s="20" t="n">
        <f aca="false">Articoli!N157</f>
        <v>4.36</v>
      </c>
      <c r="O28" s="20" t="n">
        <f aca="false">Articoli!O157</f>
        <v>6.86</v>
      </c>
      <c r="P28" s="20" t="n">
        <f aca="false">Articoli!P157</f>
        <v>6.86</v>
      </c>
      <c r="Q28" s="20" t="n">
        <f aca="false">Articoli!Q157</f>
        <v>6.86</v>
      </c>
      <c r="R28" s="16" t="str">
        <f aca="false">Articoli!R157</f>
        <v>ANOMALIA</v>
      </c>
      <c r="S28" s="16" t="str">
        <f aca="false">Articoli!S157</f>
        <v>OK</v>
      </c>
      <c r="T28" s="16" t="str">
        <f aca="false">Articoli!T157</f>
        <v>ANOMALIA</v>
      </c>
      <c r="U28" s="17" t="str">
        <f aca="false">Articoli!U157</f>
        <v>Quantita acquistata diversa da quantita scaricata. </v>
      </c>
      <c r="V28" s="17" t="n">
        <f aca="false">Articoli!V157</f>
        <v>0</v>
      </c>
    </row>
    <row r="29" customFormat="false" ht="23.85" hidden="false" customHeight="false" outlineLevel="0" collapsed="false">
      <c r="A29" s="16" t="str">
        <f aca="false">Articoli!A159</f>
        <v>W7058</v>
      </c>
      <c r="B29" s="16" t="str">
        <f aca="false">Articoli!B159</f>
        <v>MANW 7058</v>
      </c>
      <c r="C29" s="16" t="str">
        <f aca="false">Articoli!C159</f>
        <v>MAN W 7058</v>
      </c>
      <c r="D29" s="17" t="str">
        <f aca="false">Articoli!D159</f>
        <v>Filtro olio|Diam.Est.76|Alt.89|D.Fil.M 20 X 1.5</v>
      </c>
      <c r="E29" s="16" t="str">
        <f aca="false">Articoli!E159</f>
        <v>Acquisto + Scarico</v>
      </c>
      <c r="F29" s="18" t="n">
        <f aca="false">Articoli!F159</f>
        <v>9</v>
      </c>
      <c r="G29" s="18" t="n">
        <f aca="false">Articoli!G159</f>
        <v>1</v>
      </c>
      <c r="H29" s="18" t="n">
        <f aca="false">Articoli!H159</f>
        <v>8</v>
      </c>
      <c r="I29" s="18" t="n">
        <f aca="false">Articoli!I159</f>
        <v>8</v>
      </c>
      <c r="J29" s="19" t="n">
        <f aca="false">Articoli!J159</f>
        <v>28.97</v>
      </c>
      <c r="K29" s="19" t="n">
        <f aca="false">Articoli!K159</f>
        <v>8.36</v>
      </c>
      <c r="L29" s="20" t="n">
        <f aca="false">Articoli!L159</f>
        <v>3.21888888888889</v>
      </c>
      <c r="M29" s="20" t="n">
        <f aca="false">Articoli!M159</f>
        <v>3.218</v>
      </c>
      <c r="N29" s="20" t="n">
        <f aca="false">Articoli!N159</f>
        <v>3.22</v>
      </c>
      <c r="O29" s="20" t="n">
        <f aca="false">Articoli!O159</f>
        <v>8.36</v>
      </c>
      <c r="P29" s="20" t="n">
        <f aca="false">Articoli!P159</f>
        <v>8.36</v>
      </c>
      <c r="Q29" s="20" t="n">
        <f aca="false">Articoli!Q159</f>
        <v>8.36</v>
      </c>
      <c r="R29" s="16" t="str">
        <f aca="false">Articoli!R159</f>
        <v>ANOMALIA</v>
      </c>
      <c r="S29" s="16" t="str">
        <f aca="false">Articoli!S159</f>
        <v>OK</v>
      </c>
      <c r="T29" s="16" t="str">
        <f aca="false">Articoli!T159</f>
        <v>ANOMALIA</v>
      </c>
      <c r="U29" s="17" t="str">
        <f aca="false">Articoli!U159</f>
        <v>Quantita acquistata diversa da quantita scaricata. </v>
      </c>
      <c r="V29" s="17" t="str">
        <f aca="false">Articoli!V159</f>
        <v>Piu prezzi di acquisto diversi nel mese: il confronto usa il costo piu alto (prudenziale).</v>
      </c>
    </row>
    <row r="30" customFormat="false" ht="15" hidden="false" customHeight="false" outlineLevel="0" collapsed="false">
      <c r="A30" s="16" t="str">
        <f aca="false">Articoli!A160</f>
        <v>W71216</v>
      </c>
      <c r="B30" s="16" t="str">
        <f aca="false">Articoli!B160</f>
        <v>MANW 712/16</v>
      </c>
      <c r="C30" s="16" t="str">
        <f aca="false">Articoli!C160</f>
        <v>MAN W 712/16</v>
      </c>
      <c r="D30" s="17" t="str">
        <f aca="false">Articoli!D160</f>
        <v>Filtro olio|Diam.Est.76|Alt.74|D.Fil.M 20 X 1.5</v>
      </c>
      <c r="E30" s="16" t="str">
        <f aca="false">Articoli!E160</f>
        <v>Acquisto + Scarico</v>
      </c>
      <c r="F30" s="18" t="n">
        <f aca="false">Articoli!F160</f>
        <v>3</v>
      </c>
      <c r="G30" s="18" t="n">
        <f aca="false">Articoli!G160</f>
        <v>1</v>
      </c>
      <c r="H30" s="18" t="n">
        <f aca="false">Articoli!H160</f>
        <v>2</v>
      </c>
      <c r="I30" s="18" t="n">
        <f aca="false">Articoli!I160</f>
        <v>2</v>
      </c>
      <c r="J30" s="19" t="n">
        <f aca="false">Articoli!J160</f>
        <v>6.84</v>
      </c>
      <c r="K30" s="19" t="n">
        <f aca="false">Articoli!K160</f>
        <v>12.69</v>
      </c>
      <c r="L30" s="20" t="n">
        <f aca="false">Articoli!L160</f>
        <v>2.28</v>
      </c>
      <c r="M30" s="20" t="n">
        <f aca="false">Articoli!M160</f>
        <v>2.28</v>
      </c>
      <c r="N30" s="20" t="n">
        <f aca="false">Articoli!N160</f>
        <v>2.28</v>
      </c>
      <c r="O30" s="20" t="n">
        <f aca="false">Articoli!O160</f>
        <v>12.69</v>
      </c>
      <c r="P30" s="20" t="n">
        <f aca="false">Articoli!P160</f>
        <v>12.69</v>
      </c>
      <c r="Q30" s="20" t="n">
        <f aca="false">Articoli!Q160</f>
        <v>12.69</v>
      </c>
      <c r="R30" s="16" t="str">
        <f aca="false">Articoli!R160</f>
        <v>ANOMALIA</v>
      </c>
      <c r="S30" s="16" t="str">
        <f aca="false">Articoli!S160</f>
        <v>OK</v>
      </c>
      <c r="T30" s="16" t="str">
        <f aca="false">Articoli!T160</f>
        <v>ANOMALIA</v>
      </c>
      <c r="U30" s="17" t="str">
        <f aca="false">Articoli!U160</f>
        <v>Quantita acquistata diversa da quantita scaricata. </v>
      </c>
      <c r="V30" s="17" t="n">
        <f aca="false">Articoli!V160</f>
        <v>0</v>
      </c>
    </row>
    <row r="31" customFormat="false" ht="23.85" hidden="false" customHeight="false" outlineLevel="0" collapsed="false">
      <c r="A31" s="16" t="str">
        <f aca="false">Articoli!A161</f>
        <v>WK82019</v>
      </c>
      <c r="B31" s="16" t="str">
        <f aca="false">Articoli!B161</f>
        <v>MANWK 820/19</v>
      </c>
      <c r="C31" s="16" t="str">
        <f aca="false">Articoli!C161</f>
        <v>MAN WK 820/19</v>
      </c>
      <c r="D31" s="17" t="str">
        <f aca="false">Articoli!D161</f>
        <v>F.Carb.|Alt.100|D.Est.86</v>
      </c>
      <c r="E31" s="16" t="str">
        <f aca="false">Articoli!E161</f>
        <v>Acquisto + Scarico</v>
      </c>
      <c r="F31" s="18" t="n">
        <f aca="false">Articoli!F161</f>
        <v>1</v>
      </c>
      <c r="G31" s="18" t="n">
        <f aca="false">Articoli!G161</f>
        <v>2</v>
      </c>
      <c r="H31" s="18" t="n">
        <f aca="false">Articoli!H161</f>
        <v>-1</v>
      </c>
      <c r="I31" s="18" t="n">
        <f aca="false">Articoli!I161</f>
        <v>0</v>
      </c>
      <c r="J31" s="19" t="n">
        <f aca="false">Articoli!J161</f>
        <v>35.86</v>
      </c>
      <c r="K31" s="19" t="n">
        <f aca="false">Articoli!K161</f>
        <v>58.45</v>
      </c>
      <c r="L31" s="20" t="n">
        <f aca="false">Articoli!L161</f>
        <v>35.86</v>
      </c>
      <c r="M31" s="20" t="n">
        <f aca="false">Articoli!M161</f>
        <v>35.86</v>
      </c>
      <c r="N31" s="20" t="n">
        <f aca="false">Articoli!N161</f>
        <v>35.86</v>
      </c>
      <c r="O31" s="20" t="n">
        <f aca="false">Articoli!O161</f>
        <v>29.225</v>
      </c>
      <c r="P31" s="20" t="n">
        <f aca="false">Articoli!P161</f>
        <v>16.4</v>
      </c>
      <c r="Q31" s="20" t="n">
        <f aca="false">Articoli!Q161</f>
        <v>42.05</v>
      </c>
      <c r="R31" s="16" t="str">
        <f aca="false">Articoli!R161</f>
        <v>ANOMALIA</v>
      </c>
      <c r="S31" s="16" t="str">
        <f aca="false">Articoli!S161</f>
        <v>ANOMALIA</v>
      </c>
      <c r="T31" s="16" t="str">
        <f aca="false">Articoli!T161</f>
        <v>ANOMALIA</v>
      </c>
      <c r="U31" s="17" t="str">
        <f aca="false">Articoli!U161</f>
        <v>Quantita acquistata diversa da quantita scaricata. Almeno una vendita a prezzo pari o inferiore al costo di acquisto (confronta col. N con col. P). </v>
      </c>
      <c r="V31" s="17" t="str">
        <f aca="false">Articoli!V161</f>
        <v>Piu prezzi di vendita diversi nel mese: vedi min e max.</v>
      </c>
    </row>
    <row r="32" customFormat="false" ht="23.85" hidden="false" customHeight="false" outlineLevel="0" collapsed="false">
      <c r="A32" s="16" t="str">
        <f aca="false">Articoli!A166</f>
        <v>ZKR7A10</v>
      </c>
      <c r="B32" s="16" t="str">
        <f aca="false">Articoli!B166</f>
        <v>NGK1691</v>
      </c>
      <c r="C32" s="16" t="str">
        <f aca="false">Articoli!C166</f>
        <v>NGK ZKR7A-10</v>
      </c>
      <c r="D32" s="17" t="str">
        <f aca="false">Articoli!D166</f>
        <v>CANDELA ZKR7A-10</v>
      </c>
      <c r="E32" s="16" t="str">
        <f aca="false">Articoli!E166</f>
        <v>Acquisto + Scarico</v>
      </c>
      <c r="F32" s="18" t="n">
        <f aca="false">Articoli!F166</f>
        <v>20</v>
      </c>
      <c r="G32" s="18" t="n">
        <f aca="false">Articoli!G166</f>
        <v>4</v>
      </c>
      <c r="H32" s="18" t="n">
        <f aca="false">Articoli!H166</f>
        <v>16</v>
      </c>
      <c r="I32" s="18" t="n">
        <f aca="false">Articoli!I166</f>
        <v>16</v>
      </c>
      <c r="J32" s="19" t="n">
        <f aca="false">Articoli!J166</f>
        <v>80.85</v>
      </c>
      <c r="K32" s="19" t="n">
        <f aca="false">Articoli!K166</f>
        <v>27.96</v>
      </c>
      <c r="L32" s="20" t="n">
        <f aca="false">Articoli!L166</f>
        <v>4.0425</v>
      </c>
      <c r="M32" s="20" t="n">
        <f aca="false">Articoli!M166</f>
        <v>4.0425</v>
      </c>
      <c r="N32" s="20" t="n">
        <f aca="false">Articoli!N166</f>
        <v>4.0425</v>
      </c>
      <c r="O32" s="20" t="n">
        <f aca="false">Articoli!O166</f>
        <v>6.99</v>
      </c>
      <c r="P32" s="20" t="n">
        <f aca="false">Articoli!P166</f>
        <v>6.99</v>
      </c>
      <c r="Q32" s="20" t="n">
        <f aca="false">Articoli!Q166</f>
        <v>6.99</v>
      </c>
      <c r="R32" s="16" t="str">
        <f aca="false">Articoli!R166</f>
        <v>ANOMALIA</v>
      </c>
      <c r="S32" s="16" t="str">
        <f aca="false">Articoli!S166</f>
        <v>OK</v>
      </c>
      <c r="T32" s="16" t="str">
        <f aca="false">Articoli!T166</f>
        <v>ANOMALIA</v>
      </c>
      <c r="U32" s="17" t="str">
        <f aca="false">Articoli!U166</f>
        <v>Quantita acquistata diversa da quantita scaricata. </v>
      </c>
      <c r="V32" s="17" t="str">
        <f aca="false">Articoli!V166</f>
        <v>Abbinamento tramite descrizione (codici fornitore/magazzino diversi): DA CONFERMARE.</v>
      </c>
    </row>
    <row r="33" customFormat="false" ht="35.05" hidden="false" customHeight="false" outlineLevel="0" collapsed="false">
      <c r="A33" s="16" t="str">
        <f aca="false">Articoli!A167</f>
        <v>U3001</v>
      </c>
      <c r="B33" s="16" t="str">
        <f aca="false">Articoli!B167</f>
        <v>NGK48013</v>
      </c>
      <c r="C33" s="16" t="str">
        <f aca="false">Articoli!C167</f>
        <v>NGK U3001</v>
      </c>
      <c r="D33" s="17" t="str">
        <f aca="false">Articoli!D167</f>
        <v>BOBINA U3001</v>
      </c>
      <c r="E33" s="16" t="str">
        <f aca="false">Articoli!E167</f>
        <v>Acquisto + Scarico</v>
      </c>
      <c r="F33" s="18" t="n">
        <f aca="false">Articoli!F167</f>
        <v>5</v>
      </c>
      <c r="G33" s="18" t="n">
        <f aca="false">Articoli!G167</f>
        <v>1</v>
      </c>
      <c r="H33" s="18" t="n">
        <f aca="false">Articoli!H167</f>
        <v>4</v>
      </c>
      <c r="I33" s="18" t="n">
        <f aca="false">Articoli!I167</f>
        <v>4</v>
      </c>
      <c r="J33" s="19" t="n">
        <f aca="false">Articoli!J167</f>
        <v>53.97</v>
      </c>
      <c r="K33" s="19" t="n">
        <f aca="false">Articoli!K167</f>
        <v>26.34</v>
      </c>
      <c r="L33" s="20" t="n">
        <f aca="false">Articoli!L167</f>
        <v>10.794</v>
      </c>
      <c r="M33" s="20" t="n">
        <f aca="false">Articoli!M167</f>
        <v>10.79</v>
      </c>
      <c r="N33" s="20" t="n">
        <f aca="false">Articoli!N167</f>
        <v>10.795</v>
      </c>
      <c r="O33" s="20" t="n">
        <f aca="false">Articoli!O167</f>
        <v>26.34</v>
      </c>
      <c r="P33" s="20" t="n">
        <f aca="false">Articoli!P167</f>
        <v>26.34</v>
      </c>
      <c r="Q33" s="20" t="n">
        <f aca="false">Articoli!Q167</f>
        <v>26.34</v>
      </c>
      <c r="R33" s="16" t="str">
        <f aca="false">Articoli!R167</f>
        <v>ANOMALIA</v>
      </c>
      <c r="S33" s="16" t="str">
        <f aca="false">Articoli!S167</f>
        <v>OK</v>
      </c>
      <c r="T33" s="16" t="str">
        <f aca="false">Articoli!T167</f>
        <v>ANOMALIA</v>
      </c>
      <c r="U33" s="17" t="str">
        <f aca="false">Articoli!U167</f>
        <v>Quantita acquistata diversa da quantita scaricata. </v>
      </c>
      <c r="V33" s="17" t="str">
        <f aca="false">Articoli!V167</f>
        <v>Abbinamento tramite descrizione (codici fornitore/magazzino diversi): DA CONFERMARE. Piu prezzi di acquisto diversi nel mese: il confronto usa il costo piu alto (prudenziale).</v>
      </c>
    </row>
    <row r="34" customFormat="false" ht="23.85" hidden="false" customHeight="false" outlineLevel="0" collapsed="false">
      <c r="A34" s="16" t="str">
        <f aca="false">Articoli!A174</f>
        <v>LZKR6AI10G</v>
      </c>
      <c r="B34" s="16" t="str">
        <f aca="false">Articoli!B174</f>
        <v>NGK97999</v>
      </c>
      <c r="C34" s="16" t="str">
        <f aca="false">Articoli!C174</f>
        <v>NGK LZKR6AI-10G</v>
      </c>
      <c r="D34" s="17" t="str">
        <f aca="false">Articoli!D174</f>
        <v>CANDELA LZKR6AI-10G</v>
      </c>
      <c r="E34" s="16" t="str">
        <f aca="false">Articoli!E174</f>
        <v>Acquisto + Scarico</v>
      </c>
      <c r="F34" s="18" t="n">
        <f aca="false">Articoli!F174</f>
        <v>2</v>
      </c>
      <c r="G34" s="18" t="n">
        <f aca="false">Articoli!G174</f>
        <v>4</v>
      </c>
      <c r="H34" s="18" t="n">
        <f aca="false">Articoli!H174</f>
        <v>-2</v>
      </c>
      <c r="I34" s="18" t="n">
        <f aca="false">Articoli!I174</f>
        <v>0</v>
      </c>
      <c r="J34" s="19" t="n">
        <f aca="false">Articoli!J174</f>
        <v>19.07</v>
      </c>
      <c r="K34" s="19" t="n">
        <f aca="false">Articoli!K174</f>
        <v>49.43</v>
      </c>
      <c r="L34" s="20" t="n">
        <f aca="false">Articoli!L174</f>
        <v>9.535</v>
      </c>
      <c r="M34" s="20" t="n">
        <f aca="false">Articoli!M174</f>
        <v>9.535</v>
      </c>
      <c r="N34" s="20" t="n">
        <f aca="false">Articoli!N174</f>
        <v>9.535</v>
      </c>
      <c r="O34" s="20" t="n">
        <f aca="false">Articoli!O174</f>
        <v>12.3575</v>
      </c>
      <c r="P34" s="20" t="n">
        <f aca="false">Articoli!P174</f>
        <v>12.3575</v>
      </c>
      <c r="Q34" s="20" t="n">
        <f aca="false">Articoli!Q174</f>
        <v>12.3575</v>
      </c>
      <c r="R34" s="16" t="str">
        <f aca="false">Articoli!R174</f>
        <v>ANOMALIA</v>
      </c>
      <c r="S34" s="16" t="str">
        <f aca="false">Articoli!S174</f>
        <v>OK</v>
      </c>
      <c r="T34" s="16" t="str">
        <f aca="false">Articoli!T174</f>
        <v>ANOMALIA</v>
      </c>
      <c r="U34" s="17" t="str">
        <f aca="false">Articoli!U174</f>
        <v>Quantita acquistata diversa da quantita scaricata. </v>
      </c>
      <c r="V34" s="17" t="str">
        <f aca="false">Articoli!V174</f>
        <v>Abbinamento tramite descrizione (codici fornitore/magazzino diversi): DA CONFERMARE.</v>
      </c>
    </row>
    <row r="35" customFormat="false" ht="23.85" hidden="false" customHeight="false" outlineLevel="0" collapsed="false">
      <c r="A35" s="16" t="str">
        <f aca="false">Articoli!A179</f>
        <v>2261001</v>
      </c>
      <c r="B35" s="16" t="str">
        <f aca="false">Articoli!B179</f>
        <v>TEX2261001</v>
      </c>
      <c r="C35" s="16" t="str">
        <f aca="false">Articoli!C179</f>
        <v>TEX 2261001</v>
      </c>
      <c r="D35" s="17" t="str">
        <f aca="false">Articoli!D179</f>
        <v>Kit Past.Lar.128,9|Alt.58,4|Spes.18,3|Con.Seg.Us.</v>
      </c>
      <c r="E35" s="16" t="str">
        <f aca="false">Articoli!E179</f>
        <v>Acquisto + Scarico</v>
      </c>
      <c r="F35" s="18" t="n">
        <f aca="false">Articoli!F179</f>
        <v>1</v>
      </c>
      <c r="G35" s="18" t="n">
        <f aca="false">Articoli!G179</f>
        <v>1</v>
      </c>
      <c r="H35" s="18" t="n">
        <f aca="false">Articoli!H179</f>
        <v>0</v>
      </c>
      <c r="I35" s="18" t="n">
        <f aca="false">Articoli!I179</f>
        <v>0</v>
      </c>
      <c r="J35" s="19" t="n">
        <f aca="false">Articoli!J179</f>
        <v>28.38</v>
      </c>
      <c r="K35" s="19" t="n">
        <f aca="false">Articoli!K179</f>
        <v>24.59</v>
      </c>
      <c r="L35" s="20" t="n">
        <f aca="false">Articoli!L179</f>
        <v>28.38</v>
      </c>
      <c r="M35" s="20" t="n">
        <f aca="false">Articoli!M179</f>
        <v>28.38</v>
      </c>
      <c r="N35" s="20" t="n">
        <f aca="false">Articoli!N179</f>
        <v>28.38</v>
      </c>
      <c r="O35" s="20" t="n">
        <f aca="false">Articoli!O179</f>
        <v>24.59</v>
      </c>
      <c r="P35" s="20" t="n">
        <f aca="false">Articoli!P179</f>
        <v>24.59</v>
      </c>
      <c r="Q35" s="20" t="n">
        <f aca="false">Articoli!Q179</f>
        <v>24.59</v>
      </c>
      <c r="R35" s="16" t="str">
        <f aca="false">Articoli!R179</f>
        <v>OK</v>
      </c>
      <c r="S35" s="16" t="str">
        <f aca="false">Articoli!S179</f>
        <v>ANOMALIA</v>
      </c>
      <c r="T35" s="16" t="str">
        <f aca="false">Articoli!T179</f>
        <v>ANOMALIA</v>
      </c>
      <c r="U35" s="17" t="str">
        <f aca="false">Articoli!U179</f>
        <v>Almeno una vendita a prezzo pari o inferiore al costo di acquisto (confronta col. N con col. P). </v>
      </c>
      <c r="V35" s="17" t="n">
        <f aca="false">Articoli!V179</f>
        <v>0</v>
      </c>
    </row>
    <row r="36" customFormat="false" ht="23.85" hidden="false" customHeight="false" outlineLevel="0" collapsed="false">
      <c r="A36" s="16" t="str">
        <f aca="false">Articoli!A181</f>
        <v>2605200</v>
      </c>
      <c r="B36" s="16" t="str">
        <f aca="false">Articoli!B181</f>
        <v>UFI26.052.00</v>
      </c>
      <c r="C36" s="16" t="str">
        <f aca="false">Articoli!C181</f>
        <v>UFI 26.052.00</v>
      </c>
      <c r="D36" s="17" t="str">
        <f aca="false">Articoli!D181</f>
        <v>F.Gasolio|Alt.116|D.est.93</v>
      </c>
      <c r="E36" s="16" t="str">
        <f aca="false">Articoli!E181</f>
        <v>Acquisto + Scarico</v>
      </c>
      <c r="F36" s="18" t="n">
        <f aca="false">Articoli!F181</f>
        <v>3</v>
      </c>
      <c r="G36" s="18" t="n">
        <f aca="false">Articoli!G181</f>
        <v>1</v>
      </c>
      <c r="H36" s="18" t="n">
        <f aca="false">Articoli!H181</f>
        <v>2</v>
      </c>
      <c r="I36" s="18" t="n">
        <f aca="false">Articoli!I181</f>
        <v>2</v>
      </c>
      <c r="J36" s="19" t="n">
        <f aca="false">Articoli!J181</f>
        <v>47.34</v>
      </c>
      <c r="K36" s="19" t="n">
        <f aca="false">Articoli!K181</f>
        <v>9.84</v>
      </c>
      <c r="L36" s="20" t="n">
        <f aca="false">Articoli!L181</f>
        <v>15.78</v>
      </c>
      <c r="M36" s="20" t="n">
        <f aca="false">Articoli!M181</f>
        <v>15.78</v>
      </c>
      <c r="N36" s="20" t="n">
        <f aca="false">Articoli!N181</f>
        <v>15.78</v>
      </c>
      <c r="O36" s="20" t="n">
        <f aca="false">Articoli!O181</f>
        <v>9.84</v>
      </c>
      <c r="P36" s="20" t="n">
        <f aca="false">Articoli!P181</f>
        <v>9.84</v>
      </c>
      <c r="Q36" s="20" t="n">
        <f aca="false">Articoli!Q181</f>
        <v>9.84</v>
      </c>
      <c r="R36" s="16" t="str">
        <f aca="false">Articoli!R181</f>
        <v>ANOMALIA</v>
      </c>
      <c r="S36" s="16" t="str">
        <f aca="false">Articoli!S181</f>
        <v>ANOMALIA</v>
      </c>
      <c r="T36" s="16" t="str">
        <f aca="false">Articoli!T181</f>
        <v>ANOMALIA</v>
      </c>
      <c r="U36" s="17" t="str">
        <f aca="false">Articoli!U181</f>
        <v>Quantita acquistata diversa da quantita scaricata. Almeno una vendita a prezzo pari o inferiore al costo di acquisto (confronta col. N con col. P). </v>
      </c>
      <c r="V36" s="17" t="n">
        <f aca="false">Articoli!V181</f>
        <v>0</v>
      </c>
    </row>
    <row r="37" customFormat="false" ht="15" hidden="false" customHeight="false" outlineLevel="0" collapsed="false">
      <c r="A37" s="16" t="str">
        <f aca="false">Articoli!A182</f>
        <v>165081</v>
      </c>
      <c r="B37" s="16" t="str">
        <f aca="false">Articoli!B182</f>
        <v>UNG165081</v>
      </c>
      <c r="C37" s="16" t="str">
        <f aca="false">Articoli!C182</f>
        <v>UNI 165081</v>
      </c>
      <c r="D37" s="17" t="str">
        <f aca="false">Articoli!D182</f>
        <v>TASS.POST.MARMITTA PUNTO/Y TT</v>
      </c>
      <c r="E37" s="16" t="str">
        <f aca="false">Articoli!E182</f>
        <v>Acquisto + Scarico</v>
      </c>
      <c r="F37" s="18" t="n">
        <f aca="false">Articoli!F182</f>
        <v>10</v>
      </c>
      <c r="G37" s="18" t="n">
        <f aca="false">Articoli!G182</f>
        <v>1</v>
      </c>
      <c r="H37" s="18" t="n">
        <f aca="false">Articoli!H182</f>
        <v>9</v>
      </c>
      <c r="I37" s="18" t="n">
        <f aca="false">Articoli!I182</f>
        <v>9</v>
      </c>
      <c r="J37" s="19" t="n">
        <f aca="false">Articoli!J182</f>
        <v>10.71</v>
      </c>
      <c r="K37" s="19" t="n">
        <f aca="false">Articoli!K182</f>
        <v>2.56</v>
      </c>
      <c r="L37" s="20" t="n">
        <f aca="false">Articoli!L182</f>
        <v>1.071</v>
      </c>
      <c r="M37" s="20" t="n">
        <f aca="false">Articoli!M182</f>
        <v>1.071</v>
      </c>
      <c r="N37" s="20" t="n">
        <f aca="false">Articoli!N182</f>
        <v>1.071</v>
      </c>
      <c r="O37" s="20" t="n">
        <f aca="false">Articoli!O182</f>
        <v>2.56</v>
      </c>
      <c r="P37" s="20" t="n">
        <f aca="false">Articoli!P182</f>
        <v>2.56</v>
      </c>
      <c r="Q37" s="20" t="n">
        <f aca="false">Articoli!Q182</f>
        <v>2.56</v>
      </c>
      <c r="R37" s="16" t="str">
        <f aca="false">Articoli!R182</f>
        <v>ANOMALIA</v>
      </c>
      <c r="S37" s="16" t="str">
        <f aca="false">Articoli!S182</f>
        <v>OK</v>
      </c>
      <c r="T37" s="16" t="str">
        <f aca="false">Articoli!T182</f>
        <v>ANOMALIA</v>
      </c>
      <c r="U37" s="17" t="str">
        <f aca="false">Articoli!U182</f>
        <v>Quantita acquistata diversa da quantita scaricata. </v>
      </c>
      <c r="V37" s="17" t="n">
        <f aca="false">Articoli!V182</f>
        <v>0</v>
      </c>
    </row>
    <row r="38" customFormat="false" ht="15" hidden="false" customHeight="false" outlineLevel="0" collapsed="false">
      <c r="A38" s="16" t="str">
        <f aca="false">Articoli!A184</f>
        <v>390265</v>
      </c>
      <c r="B38" s="16" t="str">
        <f aca="false">Articoli!B184</f>
        <v>UNG390265</v>
      </c>
      <c r="C38" s="16" t="str">
        <f aca="false">Articoli!C184</f>
        <v>UNI 390265</v>
      </c>
      <c r="D38" s="17" t="str">
        <f aca="false">Articoli!D184</f>
        <v>SILENTBL.SOSP.POST.N.PANDA 4X4 2003&gt;</v>
      </c>
      <c r="E38" s="16" t="str">
        <f aca="false">Articoli!E184</f>
        <v>Acquisto + Scarico</v>
      </c>
      <c r="F38" s="18" t="n">
        <f aca="false">Articoli!F184</f>
        <v>4</v>
      </c>
      <c r="G38" s="18" t="n">
        <f aca="false">Articoli!G184</f>
        <v>2</v>
      </c>
      <c r="H38" s="18" t="n">
        <f aca="false">Articoli!H184</f>
        <v>2</v>
      </c>
      <c r="I38" s="18" t="n">
        <f aca="false">Articoli!I184</f>
        <v>2</v>
      </c>
      <c r="J38" s="19" t="n">
        <f aca="false">Articoli!J184</f>
        <v>23.52</v>
      </c>
      <c r="K38" s="19" t="n">
        <f aca="false">Articoli!K184</f>
        <v>24.56</v>
      </c>
      <c r="L38" s="20" t="n">
        <f aca="false">Articoli!L184</f>
        <v>5.88</v>
      </c>
      <c r="M38" s="20" t="n">
        <f aca="false">Articoli!M184</f>
        <v>5.88</v>
      </c>
      <c r="N38" s="20" t="n">
        <f aca="false">Articoli!N184</f>
        <v>5.88</v>
      </c>
      <c r="O38" s="20" t="n">
        <f aca="false">Articoli!O184</f>
        <v>12.28</v>
      </c>
      <c r="P38" s="20" t="n">
        <f aca="false">Articoli!P184</f>
        <v>12.28</v>
      </c>
      <c r="Q38" s="20" t="n">
        <f aca="false">Articoli!Q184</f>
        <v>12.28</v>
      </c>
      <c r="R38" s="16" t="str">
        <f aca="false">Articoli!R184</f>
        <v>ANOMALIA</v>
      </c>
      <c r="S38" s="16" t="str">
        <f aca="false">Articoli!S184</f>
        <v>OK</v>
      </c>
      <c r="T38" s="16" t="str">
        <f aca="false">Articoli!T184</f>
        <v>ANOMALIA</v>
      </c>
      <c r="U38" s="17" t="str">
        <f aca="false">Articoli!U184</f>
        <v>Quantita acquistata diversa da quantita scaricata. </v>
      </c>
      <c r="V38" s="17" t="n">
        <f aca="false">Articoli!V184</f>
        <v>0</v>
      </c>
    </row>
    <row r="39" customFormat="false" ht="23.85" hidden="false" customHeight="false" outlineLevel="0" collapsed="false">
      <c r="A39" s="16" t="str">
        <f aca="false">Articoli!A190</f>
        <v>813256</v>
      </c>
      <c r="B39" s="16" t="str">
        <f aca="false">Articoli!B190</f>
        <v>VAL813256</v>
      </c>
      <c r="C39" s="16" t="str">
        <f aca="false">Articoli!C190</f>
        <v>VAL 813256</v>
      </c>
      <c r="D39" s="17" t="str">
        <f aca="false">Articoli!D190</f>
        <v>Compr Nuovo Logan 1,5 dCi 2011</v>
      </c>
      <c r="E39" s="16" t="str">
        <f aca="false">Articoli!E190</f>
        <v>Acquisto + Scarico</v>
      </c>
      <c r="F39" s="18" t="n">
        <f aca="false">Articoli!F190</f>
        <v>1</v>
      </c>
      <c r="G39" s="18" t="n">
        <f aca="false">Articoli!G190</f>
        <v>1</v>
      </c>
      <c r="H39" s="18" t="n">
        <f aca="false">Articoli!H190</f>
        <v>0</v>
      </c>
      <c r="I39" s="18" t="n">
        <f aca="false">Articoli!I190</f>
        <v>0</v>
      </c>
      <c r="J39" s="19" t="n">
        <f aca="false">Articoli!J190</f>
        <v>215.5</v>
      </c>
      <c r="K39" s="19" t="n">
        <f aca="false">Articoli!K190</f>
        <v>204.92</v>
      </c>
      <c r="L39" s="20" t="n">
        <f aca="false">Articoli!L190</f>
        <v>215.5</v>
      </c>
      <c r="M39" s="20" t="n">
        <f aca="false">Articoli!M190</f>
        <v>215.5</v>
      </c>
      <c r="N39" s="20" t="n">
        <f aca="false">Articoli!N190</f>
        <v>215.5</v>
      </c>
      <c r="O39" s="20" t="n">
        <f aca="false">Articoli!O190</f>
        <v>204.92</v>
      </c>
      <c r="P39" s="20" t="n">
        <f aca="false">Articoli!P190</f>
        <v>204.92</v>
      </c>
      <c r="Q39" s="20" t="n">
        <f aca="false">Articoli!Q190</f>
        <v>204.92</v>
      </c>
      <c r="R39" s="16" t="str">
        <f aca="false">Articoli!R190</f>
        <v>OK</v>
      </c>
      <c r="S39" s="16" t="str">
        <f aca="false">Articoli!S190</f>
        <v>ANOMALIA</v>
      </c>
      <c r="T39" s="16" t="str">
        <f aca="false">Articoli!T190</f>
        <v>ANOMALIA</v>
      </c>
      <c r="U39" s="17" t="str">
        <f aca="false">Articoli!U190</f>
        <v>Almeno una vendita a prezzo pari o inferiore al costo di acquisto (confronta col. N con col. P). </v>
      </c>
      <c r="V39" s="17" t="n">
        <f aca="false">Articoli!V190</f>
        <v>0</v>
      </c>
    </row>
    <row r="40" customFormat="false" ht="23.85" hidden="false" customHeight="false" outlineLevel="0" collapsed="false">
      <c r="A40" s="16" t="str">
        <f aca="false">Articoli!A193</f>
        <v>A7</v>
      </c>
      <c r="B40" s="16" t="str">
        <f aca="false">Articoli!B193</f>
        <v>VATA7</v>
      </c>
      <c r="C40" s="16" t="str">
        <f aca="false">Articoli!C193</f>
        <v>VARTA A7</v>
      </c>
      <c r="D40" s="17" t="str">
        <f aca="false">Articoli!D193</f>
        <v>VARTA SIL-DYN-xEV-AGM 12V  70Ah 278x175x190 B13</v>
      </c>
      <c r="E40" s="16" t="str">
        <f aca="false">Articoli!E193</f>
        <v>Acquisto + Scarico</v>
      </c>
      <c r="F40" s="18" t="n">
        <f aca="false">Articoli!F193</f>
        <v>1</v>
      </c>
      <c r="G40" s="18" t="n">
        <f aca="false">Articoli!G193</f>
        <v>2</v>
      </c>
      <c r="H40" s="18" t="n">
        <f aca="false">Articoli!H193</f>
        <v>-1</v>
      </c>
      <c r="I40" s="18" t="n">
        <f aca="false">Articoli!I193</f>
        <v>0</v>
      </c>
      <c r="J40" s="19" t="n">
        <f aca="false">Articoli!J193</f>
        <v>100.5</v>
      </c>
      <c r="K40" s="19" t="n">
        <f aca="false">Articoli!K193</f>
        <v>360.26</v>
      </c>
      <c r="L40" s="20" t="n">
        <f aca="false">Articoli!L193</f>
        <v>100.5</v>
      </c>
      <c r="M40" s="20" t="n">
        <f aca="false">Articoli!M193</f>
        <v>100.5</v>
      </c>
      <c r="N40" s="20" t="n">
        <f aca="false">Articoli!N193</f>
        <v>100.5</v>
      </c>
      <c r="O40" s="20" t="n">
        <f aca="false">Articoli!O193</f>
        <v>180.13</v>
      </c>
      <c r="P40" s="20" t="n">
        <f aca="false">Articoli!P193</f>
        <v>179.93</v>
      </c>
      <c r="Q40" s="20" t="n">
        <f aca="false">Articoli!Q193</f>
        <v>180.33</v>
      </c>
      <c r="R40" s="16" t="str">
        <f aca="false">Articoli!R193</f>
        <v>ANOMALIA</v>
      </c>
      <c r="S40" s="16" t="str">
        <f aca="false">Articoli!S193</f>
        <v>OK</v>
      </c>
      <c r="T40" s="16" t="str">
        <f aca="false">Articoli!T193</f>
        <v>ANOMALIA</v>
      </c>
      <c r="U40" s="17" t="str">
        <f aca="false">Articoli!U193</f>
        <v>Quantita acquistata diversa da quantita scaricata. </v>
      </c>
      <c r="V40" s="17" t="str">
        <f aca="false">Articoli!V193</f>
        <v>Codice molto corto dopo la rimozione del prefisso marca: abbinamento da confermare a vista. Piu prezzi di vendita diversi nel mese: vedi min e max.</v>
      </c>
    </row>
    <row r="41" customFormat="false" ht="23.85" hidden="false" customHeight="false" outlineLevel="0" collapsed="false">
      <c r="A41" s="16" t="str">
        <f aca="false">Articoli!A194</f>
        <v>C22</v>
      </c>
      <c r="B41" s="16" t="str">
        <f aca="false">Articoli!B194</f>
        <v>VATC22</v>
      </c>
      <c r="C41" s="16" t="str">
        <f aca="false">Articoli!C194</f>
        <v>VARTA C22</v>
      </c>
      <c r="D41" s="17" t="str">
        <f aca="false">Articoli!D194</f>
        <v>BATT.BLU-DYN 12V Ah52 DIM.207x175x190 B13POL.1DX</v>
      </c>
      <c r="E41" s="16" t="str">
        <f aca="false">Articoli!E194</f>
        <v>Acquisto + Scarico</v>
      </c>
      <c r="F41" s="18" t="n">
        <f aca="false">Articoli!F194</f>
        <v>3</v>
      </c>
      <c r="G41" s="18" t="n">
        <f aca="false">Articoli!G194</f>
        <v>1</v>
      </c>
      <c r="H41" s="18" t="n">
        <f aca="false">Articoli!H194</f>
        <v>2</v>
      </c>
      <c r="I41" s="18" t="n">
        <f aca="false">Articoli!I194</f>
        <v>2</v>
      </c>
      <c r="J41" s="19" t="n">
        <f aca="false">Articoli!J194</f>
        <v>123.6</v>
      </c>
      <c r="K41" s="19" t="n">
        <f aca="false">Articoli!K194</f>
        <v>64.57</v>
      </c>
      <c r="L41" s="20" t="n">
        <f aca="false">Articoli!L194</f>
        <v>41.2</v>
      </c>
      <c r="M41" s="20" t="n">
        <f aca="false">Articoli!M194</f>
        <v>41.2</v>
      </c>
      <c r="N41" s="20" t="n">
        <f aca="false">Articoli!N194</f>
        <v>41.2</v>
      </c>
      <c r="O41" s="20" t="n">
        <f aca="false">Articoli!O194</f>
        <v>64.57</v>
      </c>
      <c r="P41" s="20" t="n">
        <f aca="false">Articoli!P194</f>
        <v>64.57</v>
      </c>
      <c r="Q41" s="20" t="n">
        <f aca="false">Articoli!Q194</f>
        <v>64.57</v>
      </c>
      <c r="R41" s="16" t="str">
        <f aca="false">Articoli!R194</f>
        <v>ANOMALIA</v>
      </c>
      <c r="S41" s="16" t="str">
        <f aca="false">Articoli!S194</f>
        <v>OK</v>
      </c>
      <c r="T41" s="16" t="str">
        <f aca="false">Articoli!T194</f>
        <v>ANOMALIA</v>
      </c>
      <c r="U41" s="17" t="str">
        <f aca="false">Articoli!U194</f>
        <v>Quantita acquistata diversa da quantita scaricata. </v>
      </c>
      <c r="V41" s="17" t="str">
        <f aca="false">Articoli!V194</f>
        <v>Codice molto corto dopo la rimozione del prefisso marca: abbinamento da confermare a vista.</v>
      </c>
    </row>
    <row r="42" customFormat="false" ht="23.85" hidden="false" customHeight="false" outlineLevel="0" collapsed="false">
      <c r="A42" s="16" t="str">
        <f aca="false">Articoli!A195</f>
        <v>D24</v>
      </c>
      <c r="B42" s="16" t="str">
        <f aca="false">Articoli!B195</f>
        <v>VATD24</v>
      </c>
      <c r="C42" s="16" t="str">
        <f aca="false">Articoli!C195</f>
        <v>VARTA D24</v>
      </c>
      <c r="D42" s="17" t="str">
        <f aca="false">Articoli!D195</f>
        <v>BATT.BLU-DYN 12V Ah60 DIM.242x175x190 B13POL.1DX</v>
      </c>
      <c r="E42" s="16" t="str">
        <f aca="false">Articoli!E195</f>
        <v>Acquisto + Scarico</v>
      </c>
      <c r="F42" s="18" t="n">
        <f aca="false">Articoli!F195</f>
        <v>7</v>
      </c>
      <c r="G42" s="18" t="n">
        <f aca="false">Articoli!G195</f>
        <v>3</v>
      </c>
      <c r="H42" s="18" t="n">
        <f aca="false">Articoli!H195</f>
        <v>4</v>
      </c>
      <c r="I42" s="18" t="n">
        <f aca="false">Articoli!I195</f>
        <v>4</v>
      </c>
      <c r="J42" s="19" t="n">
        <f aca="false">Articoli!J195</f>
        <v>330.05</v>
      </c>
      <c r="K42" s="19" t="n">
        <f aca="false">Articoli!K195</f>
        <v>275.05</v>
      </c>
      <c r="L42" s="20" t="n">
        <f aca="false">Articoli!L195</f>
        <v>47.15</v>
      </c>
      <c r="M42" s="20" t="n">
        <f aca="false">Articoli!M195</f>
        <v>47.15</v>
      </c>
      <c r="N42" s="20" t="n">
        <f aca="false">Articoli!N195</f>
        <v>47.15</v>
      </c>
      <c r="O42" s="20" t="n">
        <f aca="false">Articoli!O195</f>
        <v>91.6833333333333</v>
      </c>
      <c r="P42" s="20" t="n">
        <f aca="false">Articoli!P195</f>
        <v>57.38</v>
      </c>
      <c r="Q42" s="20" t="n">
        <f aca="false">Articoli!Q195</f>
        <v>135.7</v>
      </c>
      <c r="R42" s="16" t="str">
        <f aca="false">Articoli!R195</f>
        <v>ANOMALIA</v>
      </c>
      <c r="S42" s="16" t="str">
        <f aca="false">Articoli!S195</f>
        <v>OK</v>
      </c>
      <c r="T42" s="16" t="str">
        <f aca="false">Articoli!T195</f>
        <v>ANOMALIA</v>
      </c>
      <c r="U42" s="17" t="str">
        <f aca="false">Articoli!U195</f>
        <v>Quantita acquistata diversa da quantita scaricata. </v>
      </c>
      <c r="V42" s="17" t="str">
        <f aca="false">Articoli!V195</f>
        <v>Codice molto corto dopo la rimozione del prefisso marca: abbinamento da confermare a vista. Piu prezzi di vendita diversi nel mese: vedi min e max.</v>
      </c>
    </row>
    <row r="43" customFormat="false" ht="23.85" hidden="false" customHeight="false" outlineLevel="0" collapsed="false">
      <c r="A43" s="16" t="str">
        <f aca="false">Articoli!A197</f>
        <v>N50</v>
      </c>
      <c r="B43" s="16" t="str">
        <f aca="false">Articoli!B197</f>
        <v>VATN50</v>
      </c>
      <c r="C43" s="16" t="str">
        <f aca="false">Articoli!C197</f>
        <v>VARTA N50</v>
      </c>
      <c r="D43" s="17" t="str">
        <f aca="false">Articoli!D197</f>
        <v>WBLhUeEe Dl YNAMIC EFB 12V Ah50 D.207x175x190 B13POL.1DX</v>
      </c>
      <c r="E43" s="16" t="str">
        <f aca="false">Articoli!E197</f>
        <v>Acquisto + Scarico</v>
      </c>
      <c r="F43" s="18" t="n">
        <f aca="false">Articoli!F197</f>
        <v>2</v>
      </c>
      <c r="G43" s="18" t="n">
        <f aca="false">Articoli!G197</f>
        <v>1</v>
      </c>
      <c r="H43" s="18" t="n">
        <f aca="false">Articoli!H197</f>
        <v>1</v>
      </c>
      <c r="I43" s="18" t="n">
        <f aca="false">Articoli!I197</f>
        <v>1</v>
      </c>
      <c r="J43" s="19" t="n">
        <f aca="false">Articoli!J197</f>
        <v>117.1</v>
      </c>
      <c r="K43" s="19" t="n">
        <f aca="false">Articoli!K197</f>
        <v>96.12</v>
      </c>
      <c r="L43" s="20" t="n">
        <f aca="false">Articoli!L197</f>
        <v>58.55</v>
      </c>
      <c r="M43" s="20" t="n">
        <f aca="false">Articoli!M197</f>
        <v>58.55</v>
      </c>
      <c r="N43" s="20" t="n">
        <f aca="false">Articoli!N197</f>
        <v>58.55</v>
      </c>
      <c r="O43" s="20" t="n">
        <f aca="false">Articoli!O197</f>
        <v>96.12</v>
      </c>
      <c r="P43" s="20" t="n">
        <f aca="false">Articoli!P197</f>
        <v>96.12</v>
      </c>
      <c r="Q43" s="20" t="n">
        <f aca="false">Articoli!Q197</f>
        <v>96.12</v>
      </c>
      <c r="R43" s="16" t="str">
        <f aca="false">Articoli!R197</f>
        <v>ANOMALIA</v>
      </c>
      <c r="S43" s="16" t="str">
        <f aca="false">Articoli!S197</f>
        <v>OK</v>
      </c>
      <c r="T43" s="16" t="str">
        <f aca="false">Articoli!T197</f>
        <v>ANOMALIA</v>
      </c>
      <c r="U43" s="17" t="str">
        <f aca="false">Articoli!U197</f>
        <v>Quantita acquistata diversa da quantita scaricata. </v>
      </c>
      <c r="V43" s="17" t="str">
        <f aca="false">Articoli!V197</f>
        <v>Codice molto corto dopo la rimozione del prefisso marca: abbinamento da confermare a vista.</v>
      </c>
    </row>
    <row r="44" customFormat="false" ht="23.85" hidden="false" customHeight="false" outlineLevel="0" collapsed="false">
      <c r="A44" s="16" t="str">
        <f aca="false">Articoli!A198</f>
        <v>N60</v>
      </c>
      <c r="B44" s="16" t="str">
        <f aca="false">Articoli!B198</f>
        <v>VATN60</v>
      </c>
      <c r="C44" s="16" t="str">
        <f aca="false">Articoli!C198</f>
        <v>VARTA N60</v>
      </c>
      <c r="D44" s="17" t="str">
        <f aca="false">Articoli!D198</f>
        <v>BLUE DYNAMIC EFB 12V AH60 D.242X175X190 B13POL.1DX</v>
      </c>
      <c r="E44" s="16" t="str">
        <f aca="false">Articoli!E198</f>
        <v>Acquisto + Scarico</v>
      </c>
      <c r="F44" s="18" t="n">
        <f aca="false">Articoli!F198</f>
        <v>7</v>
      </c>
      <c r="G44" s="18" t="n">
        <f aca="false">Articoli!G198</f>
        <v>4</v>
      </c>
      <c r="H44" s="18" t="n">
        <f aca="false">Articoli!H198</f>
        <v>3</v>
      </c>
      <c r="I44" s="18" t="n">
        <f aca="false">Articoli!I198</f>
        <v>3</v>
      </c>
      <c r="J44" s="19" t="n">
        <f aca="false">Articoli!J198</f>
        <v>461.3</v>
      </c>
      <c r="K44" s="19" t="n">
        <f aca="false">Articoli!K198</f>
        <v>509.79</v>
      </c>
      <c r="L44" s="20" t="n">
        <f aca="false">Articoli!L198</f>
        <v>65.9</v>
      </c>
      <c r="M44" s="20" t="n">
        <f aca="false">Articoli!M198</f>
        <v>65.9</v>
      </c>
      <c r="N44" s="20" t="n">
        <f aca="false">Articoli!N198</f>
        <v>65.9</v>
      </c>
      <c r="O44" s="20" t="n">
        <f aca="false">Articoli!O198</f>
        <v>127.4475</v>
      </c>
      <c r="P44" s="20" t="n">
        <f aca="false">Articoli!P198</f>
        <v>91.35</v>
      </c>
      <c r="Q44" s="20" t="n">
        <f aca="false">Articoli!Q198</f>
        <v>182.7</v>
      </c>
      <c r="R44" s="16" t="str">
        <f aca="false">Articoli!R198</f>
        <v>ANOMALIA</v>
      </c>
      <c r="S44" s="16" t="str">
        <f aca="false">Articoli!S198</f>
        <v>OK</v>
      </c>
      <c r="T44" s="16" t="str">
        <f aca="false">Articoli!T198</f>
        <v>ANOMALIA</v>
      </c>
      <c r="U44" s="17" t="str">
        <f aca="false">Articoli!U198</f>
        <v>Quantita acquistata diversa da quantita scaricata. </v>
      </c>
      <c r="V44" s="17" t="str">
        <f aca="false">Articoli!V198</f>
        <v>Codice molto corto dopo la rimozione del prefisso marca: abbinamento da confermare a vista. Piu prezzi di vendita diversi nel mese: vedi min e max.</v>
      </c>
    </row>
    <row r="45" customFormat="false" ht="23.85" hidden="false" customHeight="false" outlineLevel="0" collapsed="false">
      <c r="A45" s="16" t="str">
        <f aca="false">Articoli!A199</f>
        <v>N70</v>
      </c>
      <c r="B45" s="16" t="str">
        <f aca="false">Articoli!B199</f>
        <v>VATN70</v>
      </c>
      <c r="C45" s="16" t="str">
        <f aca="false">Articoli!C199</f>
        <v>VARTA N70</v>
      </c>
      <c r="D45" s="17" t="str">
        <f aca="false">Articoli!D199</f>
        <v>BLUE DYNAMIC EFB 12V AH70 760A  278X175X190</v>
      </c>
      <c r="E45" s="16" t="str">
        <f aca="false">Articoli!E199</f>
        <v>Acquisto + Scarico</v>
      </c>
      <c r="F45" s="18" t="n">
        <f aca="false">Articoli!F199</f>
        <v>9</v>
      </c>
      <c r="G45" s="18" t="n">
        <f aca="false">Articoli!G199</f>
        <v>3</v>
      </c>
      <c r="H45" s="18" t="n">
        <f aca="false">Articoli!H199</f>
        <v>6</v>
      </c>
      <c r="I45" s="18" t="n">
        <f aca="false">Articoli!I199</f>
        <v>6</v>
      </c>
      <c r="J45" s="19" t="n">
        <f aca="false">Articoli!J199</f>
        <v>715.5</v>
      </c>
      <c r="K45" s="19" t="n">
        <f aca="false">Articoli!K199</f>
        <v>444.8</v>
      </c>
      <c r="L45" s="20" t="n">
        <f aca="false">Articoli!L199</f>
        <v>79.5</v>
      </c>
      <c r="M45" s="20" t="n">
        <f aca="false">Articoli!M199</f>
        <v>79.5</v>
      </c>
      <c r="N45" s="20" t="n">
        <f aca="false">Articoli!N199</f>
        <v>79.5</v>
      </c>
      <c r="O45" s="20" t="n">
        <f aca="false">Articoli!O199</f>
        <v>148.266666666667</v>
      </c>
      <c r="P45" s="20" t="n">
        <f aca="false">Articoli!P199</f>
        <v>122.32</v>
      </c>
      <c r="Q45" s="20" t="n">
        <f aca="false">Articoli!Q199</f>
        <v>200.16</v>
      </c>
      <c r="R45" s="16" t="str">
        <f aca="false">Articoli!R199</f>
        <v>ANOMALIA</v>
      </c>
      <c r="S45" s="16" t="str">
        <f aca="false">Articoli!S199</f>
        <v>OK</v>
      </c>
      <c r="T45" s="16" t="str">
        <f aca="false">Articoli!T199</f>
        <v>ANOMALIA</v>
      </c>
      <c r="U45" s="17" t="str">
        <f aca="false">Articoli!U199</f>
        <v>Quantita acquistata diversa da quantita scaricata. </v>
      </c>
      <c r="V45" s="17" t="str">
        <f aca="false">Articoli!V199</f>
        <v>Codice molto corto dopo la rimozione del prefisso marca: abbinamento da confermare a vista. Piu prezzi di vendita diversi nel mese: vedi min e max.</v>
      </c>
    </row>
    <row r="46" customFormat="false" ht="23.85" hidden="false" customHeight="false" outlineLevel="0" collapsed="false">
      <c r="A46" s="16" t="str">
        <f aca="false">Articoli!A204</f>
        <v>26558</v>
      </c>
      <c r="B46" s="16" t="str">
        <f aca="false">Articoli!B204</f>
        <v>VEM26558</v>
      </c>
      <c r="C46" s="16" t="str">
        <f aca="false">Articoli!C204</f>
        <v>VEMA 26558</v>
      </c>
      <c r="D46" s="17" t="str">
        <f aca="false">Articoli!D204</f>
        <v>Testa Sterzo Lato Dx Nissan</v>
      </c>
      <c r="E46" s="16" t="str">
        <f aca="false">Articoli!E204</f>
        <v>Acquisto + Scarico</v>
      </c>
      <c r="F46" s="18" t="n">
        <f aca="false">Articoli!F204</f>
        <v>1</v>
      </c>
      <c r="G46" s="18" t="n">
        <f aca="false">Articoli!G204</f>
        <v>1</v>
      </c>
      <c r="H46" s="18" t="n">
        <f aca="false">Articoli!H204</f>
        <v>0</v>
      </c>
      <c r="I46" s="18" t="n">
        <f aca="false">Articoli!I204</f>
        <v>0</v>
      </c>
      <c r="J46" s="19" t="n">
        <f aca="false">Articoli!J204</f>
        <v>16.34</v>
      </c>
      <c r="K46" s="19" t="n">
        <f aca="false">Articoli!K204</f>
        <v>15.38</v>
      </c>
      <c r="L46" s="20" t="n">
        <f aca="false">Articoli!L204</f>
        <v>16.34</v>
      </c>
      <c r="M46" s="20" t="n">
        <f aca="false">Articoli!M204</f>
        <v>16.34</v>
      </c>
      <c r="N46" s="20" t="n">
        <f aca="false">Articoli!N204</f>
        <v>16.34</v>
      </c>
      <c r="O46" s="20" t="n">
        <f aca="false">Articoli!O204</f>
        <v>15.38</v>
      </c>
      <c r="P46" s="20" t="n">
        <f aca="false">Articoli!P204</f>
        <v>15.38</v>
      </c>
      <c r="Q46" s="20" t="n">
        <f aca="false">Articoli!Q204</f>
        <v>15.38</v>
      </c>
      <c r="R46" s="16" t="str">
        <f aca="false">Articoli!R204</f>
        <v>OK</v>
      </c>
      <c r="S46" s="16" t="str">
        <f aca="false">Articoli!S204</f>
        <v>ANOMALIA</v>
      </c>
      <c r="T46" s="16" t="str">
        <f aca="false">Articoli!T204</f>
        <v>ANOMALIA</v>
      </c>
      <c r="U46" s="17" t="str">
        <f aca="false">Articoli!U204</f>
        <v>Almeno una vendita a prezzo pari o inferiore al costo di acquisto (confronta col. N con col. P). </v>
      </c>
      <c r="V46" s="17" t="n">
        <f aca="false">Articoli!V204</f>
        <v>0</v>
      </c>
    </row>
    <row r="47" customFormat="false" ht="23.85" hidden="false" customHeight="false" outlineLevel="0" collapsed="false">
      <c r="A47" s="16" t="str">
        <f aca="false">Articoli!A208</f>
        <v>WA9759</v>
      </c>
      <c r="B47" s="16" t="str">
        <f aca="false">Articoli!B208</f>
        <v>WIXWA9759</v>
      </c>
      <c r="C47" s="16" t="str">
        <f aca="false">Articoli!C208</f>
        <v>WIX WA9759</v>
      </c>
      <c r="D47" s="17" t="str">
        <f aca="false">Articoli!D208</f>
        <v>Fil.Aria|Altezza[mm]=70|</v>
      </c>
      <c r="E47" s="16" t="str">
        <f aca="false">Articoli!E208</f>
        <v>Acquisto + Scarico</v>
      </c>
      <c r="F47" s="18" t="n">
        <f aca="false">Articoli!F208</f>
        <v>10</v>
      </c>
      <c r="G47" s="18" t="n">
        <f aca="false">Articoli!G208</f>
        <v>6</v>
      </c>
      <c r="H47" s="18" t="n">
        <f aca="false">Articoli!H208</f>
        <v>4</v>
      </c>
      <c r="I47" s="18" t="n">
        <f aca="false">Articoli!I208</f>
        <v>4</v>
      </c>
      <c r="J47" s="19" t="n">
        <f aca="false">Articoli!J208</f>
        <v>64.68</v>
      </c>
      <c r="K47" s="19" t="n">
        <f aca="false">Articoli!K208</f>
        <v>65.68</v>
      </c>
      <c r="L47" s="20" t="n">
        <f aca="false">Articoli!L208</f>
        <v>6.468</v>
      </c>
      <c r="M47" s="20" t="n">
        <f aca="false">Articoli!M208</f>
        <v>6.4675</v>
      </c>
      <c r="N47" s="20" t="n">
        <f aca="false">Articoli!N208</f>
        <v>6.47</v>
      </c>
      <c r="O47" s="20" t="n">
        <f aca="false">Articoli!O208</f>
        <v>10.9466666666667</v>
      </c>
      <c r="P47" s="20" t="n">
        <f aca="false">Articoli!P208</f>
        <v>9.02</v>
      </c>
      <c r="Q47" s="20" t="n">
        <f aca="false">Articoli!Q208</f>
        <v>20.51</v>
      </c>
      <c r="R47" s="16" t="str">
        <f aca="false">Articoli!R208</f>
        <v>ANOMALIA</v>
      </c>
      <c r="S47" s="16" t="str">
        <f aca="false">Articoli!S208</f>
        <v>OK</v>
      </c>
      <c r="T47" s="16" t="str">
        <f aca="false">Articoli!T208</f>
        <v>ANOMALIA</v>
      </c>
      <c r="U47" s="17" t="str">
        <f aca="false">Articoli!U208</f>
        <v>Quantita acquistata diversa da quantita scaricata. </v>
      </c>
      <c r="V47" s="17" t="str">
        <f aca="false">Articoli!V208</f>
        <v>Piu prezzi di acquisto diversi nel mese: il confronto usa il costo piu alto (prudenziale). Piu prezzi di vendita diversi nel mese: vedi min e max.</v>
      </c>
    </row>
    <row r="48" customFormat="false" ht="23.85" hidden="false" customHeight="false" outlineLevel="0" collapsed="false">
      <c r="A48" s="16" t="str">
        <f aca="false">Articoli!A209</f>
        <v>WA9780</v>
      </c>
      <c r="B48" s="16" t="str">
        <f aca="false">Articoli!B209</f>
        <v>WIXWA9780</v>
      </c>
      <c r="C48" s="16" t="str">
        <f aca="false">Articoli!C209</f>
        <v>WIX WA9780</v>
      </c>
      <c r="D48" s="17" t="str">
        <f aca="false">Articoli!D209</f>
        <v>Filtroaria</v>
      </c>
      <c r="E48" s="16" t="str">
        <f aca="false">Articoli!E209</f>
        <v>Acquisto + Scarico</v>
      </c>
      <c r="F48" s="18" t="n">
        <f aca="false">Articoli!F209</f>
        <v>1</v>
      </c>
      <c r="G48" s="18" t="n">
        <f aca="false">Articoli!G209</f>
        <v>1</v>
      </c>
      <c r="H48" s="18" t="n">
        <f aca="false">Articoli!H209</f>
        <v>0</v>
      </c>
      <c r="I48" s="18" t="n">
        <f aca="false">Articoli!I209</f>
        <v>0</v>
      </c>
      <c r="J48" s="19" t="n">
        <f aca="false">Articoli!J209</f>
        <v>5.94</v>
      </c>
      <c r="K48" s="19" t="n">
        <f aca="false">Articoli!K209</f>
        <v>5.74</v>
      </c>
      <c r="L48" s="20" t="n">
        <f aca="false">Articoli!L209</f>
        <v>5.94</v>
      </c>
      <c r="M48" s="20" t="n">
        <f aca="false">Articoli!M209</f>
        <v>5.94</v>
      </c>
      <c r="N48" s="20" t="n">
        <f aca="false">Articoli!N209</f>
        <v>5.94</v>
      </c>
      <c r="O48" s="20" t="n">
        <f aca="false">Articoli!O209</f>
        <v>5.74</v>
      </c>
      <c r="P48" s="20" t="n">
        <f aca="false">Articoli!P209</f>
        <v>5.74</v>
      </c>
      <c r="Q48" s="20" t="n">
        <f aca="false">Articoli!Q209</f>
        <v>5.74</v>
      </c>
      <c r="R48" s="16" t="str">
        <f aca="false">Articoli!R209</f>
        <v>OK</v>
      </c>
      <c r="S48" s="16" t="str">
        <f aca="false">Articoli!S209</f>
        <v>ANOMALIA</v>
      </c>
      <c r="T48" s="16" t="str">
        <f aca="false">Articoli!T209</f>
        <v>ANOMALIA</v>
      </c>
      <c r="U48" s="17" t="str">
        <f aca="false">Articoli!U209</f>
        <v>Almeno una vendita a prezzo pari o inferiore al costo di acquisto (confronta col. N con col. P). </v>
      </c>
      <c r="V48" s="17" t="n">
        <f aca="false">Articoli!V209</f>
        <v>0</v>
      </c>
    </row>
    <row r="49" customFormat="false" ht="15" hidden="false" customHeight="false" outlineLevel="0" collapsed="false">
      <c r="A49" s="16" t="str">
        <f aca="false">Articoli!A212</f>
        <v>WF8460</v>
      </c>
      <c r="B49" s="16" t="str">
        <f aca="false">Articoli!B212</f>
        <v>WIXWF8460</v>
      </c>
      <c r="C49" s="16" t="str">
        <f aca="false">Articoli!C212</f>
        <v>WIX WF8460</v>
      </c>
      <c r="D49" s="17" t="str">
        <f aca="false">Articoli!D212</f>
        <v>Filtrocarburante</v>
      </c>
      <c r="E49" s="16" t="str">
        <f aca="false">Articoli!E212</f>
        <v>Acquisto + Scarico</v>
      </c>
      <c r="F49" s="18" t="n">
        <f aca="false">Articoli!F212</f>
        <v>1</v>
      </c>
      <c r="G49" s="18" t="n">
        <f aca="false">Articoli!G212</f>
        <v>2</v>
      </c>
      <c r="H49" s="18" t="n">
        <f aca="false">Articoli!H212</f>
        <v>-1</v>
      </c>
      <c r="I49" s="18" t="n">
        <f aca="false">Articoli!I212</f>
        <v>0</v>
      </c>
      <c r="J49" s="19" t="n">
        <f aca="false">Articoli!J212</f>
        <v>10.7</v>
      </c>
      <c r="K49" s="19" t="n">
        <f aca="false">Articoli!K212</f>
        <v>30.97</v>
      </c>
      <c r="L49" s="20" t="n">
        <f aca="false">Articoli!L212</f>
        <v>10.7</v>
      </c>
      <c r="M49" s="20" t="n">
        <f aca="false">Articoli!M212</f>
        <v>10.7</v>
      </c>
      <c r="N49" s="20" t="n">
        <f aca="false">Articoli!N212</f>
        <v>10.7</v>
      </c>
      <c r="O49" s="20" t="n">
        <f aca="false">Articoli!O212</f>
        <v>15.485</v>
      </c>
      <c r="P49" s="20" t="n">
        <f aca="false">Articoli!P212</f>
        <v>14.67</v>
      </c>
      <c r="Q49" s="20" t="n">
        <f aca="false">Articoli!Q212</f>
        <v>16.3</v>
      </c>
      <c r="R49" s="16" t="str">
        <f aca="false">Articoli!R212</f>
        <v>ANOMALIA</v>
      </c>
      <c r="S49" s="16" t="str">
        <f aca="false">Articoli!S212</f>
        <v>OK</v>
      </c>
      <c r="T49" s="16" t="str">
        <f aca="false">Articoli!T212</f>
        <v>ANOMALIA</v>
      </c>
      <c r="U49" s="17" t="str">
        <f aca="false">Articoli!U212</f>
        <v>Quantita acquistata diversa da quantita scaricata. </v>
      </c>
      <c r="V49" s="17" t="str">
        <f aca="false">Articoli!V212</f>
        <v>Piu prezzi di vendita diversi nel mese: vedi min e max.</v>
      </c>
    </row>
    <row r="50" customFormat="false" ht="23.85" hidden="false" customHeight="false" outlineLevel="0" collapsed="false">
      <c r="A50" s="16" t="str">
        <f aca="false">Articoli!A213</f>
        <v>WF8477</v>
      </c>
      <c r="B50" s="16" t="str">
        <f aca="false">Articoli!B213</f>
        <v>WIXWF8477</v>
      </c>
      <c r="C50" s="16" t="str">
        <f aca="false">Articoli!C213</f>
        <v>WIX WF8477</v>
      </c>
      <c r="D50" s="17" t="str">
        <f aca="false">Articoli!D213</f>
        <v>Fil.Carb.|Alt.[mm]=151|Diam.Estern.1[mm]=93</v>
      </c>
      <c r="E50" s="16" t="str">
        <f aca="false">Articoli!E213</f>
        <v>Acquisto + Scarico</v>
      </c>
      <c r="F50" s="18" t="n">
        <f aca="false">Articoli!F213</f>
        <v>9</v>
      </c>
      <c r="G50" s="18" t="n">
        <f aca="false">Articoli!G213</f>
        <v>5</v>
      </c>
      <c r="H50" s="18" t="n">
        <f aca="false">Articoli!H213</f>
        <v>4</v>
      </c>
      <c r="I50" s="18" t="n">
        <f aca="false">Articoli!I213</f>
        <v>4</v>
      </c>
      <c r="J50" s="19" t="n">
        <f aca="false">Articoli!J213</f>
        <v>73.15</v>
      </c>
      <c r="K50" s="19" t="n">
        <f aca="false">Articoli!K213</f>
        <v>53.31</v>
      </c>
      <c r="L50" s="20" t="n">
        <f aca="false">Articoli!L213</f>
        <v>8.12777777777778</v>
      </c>
      <c r="M50" s="20" t="n">
        <f aca="false">Articoli!M213</f>
        <v>8.1275</v>
      </c>
      <c r="N50" s="20" t="n">
        <f aca="false">Articoli!N213</f>
        <v>8.128</v>
      </c>
      <c r="O50" s="20" t="n">
        <f aca="false">Articoli!O213</f>
        <v>10.662</v>
      </c>
      <c r="P50" s="20" t="n">
        <f aca="false">Articoli!P213</f>
        <v>10.66</v>
      </c>
      <c r="Q50" s="20" t="n">
        <f aca="false">Articoli!Q213</f>
        <v>10.67</v>
      </c>
      <c r="R50" s="16" t="str">
        <f aca="false">Articoli!R213</f>
        <v>ANOMALIA</v>
      </c>
      <c r="S50" s="16" t="str">
        <f aca="false">Articoli!S213</f>
        <v>OK</v>
      </c>
      <c r="T50" s="16" t="str">
        <f aca="false">Articoli!T213</f>
        <v>ANOMALIA</v>
      </c>
      <c r="U50" s="17" t="str">
        <f aca="false">Articoli!U213</f>
        <v>Quantita acquistata diversa da quantita scaricata. </v>
      </c>
      <c r="V50" s="17" t="str">
        <f aca="false">Articoli!V213</f>
        <v>Piu prezzi di acquisto diversi nel mese: il confronto usa il costo piu alto (prudenziale). Piu prezzi di vendita diversi nel mese: vedi min e max.</v>
      </c>
    </row>
    <row r="51" customFormat="false" ht="23.85" hidden="false" customHeight="false" outlineLevel="0" collapsed="false">
      <c r="A51" s="16" t="str">
        <f aca="false">Articoli!A215</f>
        <v>WF8519</v>
      </c>
      <c r="B51" s="16" t="str">
        <f aca="false">Articoli!B215</f>
        <v>WIXWF8519</v>
      </c>
      <c r="C51" s="16" t="str">
        <f aca="false">Articoli!C215</f>
        <v>WIX WF8519</v>
      </c>
      <c r="D51" s="17" t="str">
        <f aca="false">Articoli!D215</f>
        <v>Filtrocarburante</v>
      </c>
      <c r="E51" s="16" t="str">
        <f aca="false">Articoli!E215</f>
        <v>Acquisto + Scarico</v>
      </c>
      <c r="F51" s="18" t="n">
        <f aca="false">Articoli!F215</f>
        <v>1</v>
      </c>
      <c r="G51" s="18" t="n">
        <f aca="false">Articoli!G215</f>
        <v>1</v>
      </c>
      <c r="H51" s="18" t="n">
        <f aca="false">Articoli!H215</f>
        <v>0</v>
      </c>
      <c r="I51" s="18" t="n">
        <f aca="false">Articoli!I215</f>
        <v>0</v>
      </c>
      <c r="J51" s="19" t="n">
        <f aca="false">Articoli!J215</f>
        <v>32.98</v>
      </c>
      <c r="K51" s="19" t="n">
        <f aca="false">Articoli!K215</f>
        <v>31.74</v>
      </c>
      <c r="L51" s="20" t="n">
        <f aca="false">Articoli!L215</f>
        <v>32.98</v>
      </c>
      <c r="M51" s="20" t="n">
        <f aca="false">Articoli!M215</f>
        <v>32.98</v>
      </c>
      <c r="N51" s="20" t="n">
        <f aca="false">Articoli!N215</f>
        <v>32.98</v>
      </c>
      <c r="O51" s="20" t="n">
        <f aca="false">Articoli!O215</f>
        <v>31.74</v>
      </c>
      <c r="P51" s="20" t="n">
        <f aca="false">Articoli!P215</f>
        <v>31.74</v>
      </c>
      <c r="Q51" s="20" t="n">
        <f aca="false">Articoli!Q215</f>
        <v>31.74</v>
      </c>
      <c r="R51" s="16" t="str">
        <f aca="false">Articoli!R215</f>
        <v>OK</v>
      </c>
      <c r="S51" s="16" t="str">
        <f aca="false">Articoli!S215</f>
        <v>ANOMALIA</v>
      </c>
      <c r="T51" s="16" t="str">
        <f aca="false">Articoli!T215</f>
        <v>ANOMALIA</v>
      </c>
      <c r="U51" s="17" t="str">
        <f aca="false">Articoli!U215</f>
        <v>Almeno una vendita a prezzo pari o inferiore al costo di acquisto (confronta col. N con col. P). </v>
      </c>
      <c r="V51" s="17" t="n">
        <f aca="false">Articoli!V215</f>
        <v>0</v>
      </c>
    </row>
    <row r="52" customFormat="false" ht="15" hidden="false" customHeight="false" outlineLevel="0" collapsed="false">
      <c r="A52" s="16" t="str">
        <f aca="false">Articoli!A220</f>
        <v>WL7514</v>
      </c>
      <c r="B52" s="16" t="str">
        <f aca="false">Articoli!B220</f>
        <v>WIXWL7514</v>
      </c>
      <c r="C52" s="16" t="str">
        <f aca="false">Articoli!C220</f>
        <v>WIX WL7514</v>
      </c>
      <c r="D52" s="17" t="str">
        <f aca="false">Articoli!D220</f>
        <v>Fil.Olio|Alt.[mm]=103,5|Diam.Estern.[mm]=65</v>
      </c>
      <c r="E52" s="16" t="str">
        <f aca="false">Articoli!E220</f>
        <v>Acquisto + Scarico</v>
      </c>
      <c r="F52" s="18" t="n">
        <f aca="false">Articoli!F220</f>
        <v>7</v>
      </c>
      <c r="G52" s="18" t="n">
        <f aca="false">Articoli!G220</f>
        <v>6</v>
      </c>
      <c r="H52" s="18" t="n">
        <f aca="false">Articoli!H220</f>
        <v>1</v>
      </c>
      <c r="I52" s="18" t="n">
        <f aca="false">Articoli!I220</f>
        <v>1</v>
      </c>
      <c r="J52" s="19" t="n">
        <f aca="false">Articoli!J220</f>
        <v>22.12</v>
      </c>
      <c r="K52" s="19" t="n">
        <f aca="false">Articoli!K220</f>
        <v>29.57</v>
      </c>
      <c r="L52" s="20" t="n">
        <f aca="false">Articoli!L220</f>
        <v>3.16</v>
      </c>
      <c r="M52" s="20" t="n">
        <f aca="false">Articoli!M220</f>
        <v>3.16</v>
      </c>
      <c r="N52" s="20" t="n">
        <f aca="false">Articoli!N220</f>
        <v>3.16</v>
      </c>
      <c r="O52" s="20" t="n">
        <f aca="false">Articoli!O220</f>
        <v>4.92833333333333</v>
      </c>
      <c r="P52" s="20" t="n">
        <f aca="false">Articoli!P220</f>
        <v>4.1</v>
      </c>
      <c r="Q52" s="20" t="n">
        <f aca="false">Articoli!Q220</f>
        <v>8.89</v>
      </c>
      <c r="R52" s="16" t="str">
        <f aca="false">Articoli!R220</f>
        <v>ANOMALIA</v>
      </c>
      <c r="S52" s="16" t="str">
        <f aca="false">Articoli!S220</f>
        <v>OK</v>
      </c>
      <c r="T52" s="16" t="str">
        <f aca="false">Articoli!T220</f>
        <v>ANOMALIA</v>
      </c>
      <c r="U52" s="17" t="str">
        <f aca="false">Articoli!U220</f>
        <v>Quantita acquistata diversa da quantita scaricata. </v>
      </c>
      <c r="V52" s="17" t="str">
        <f aca="false">Articoli!V220</f>
        <v>Piu prezzi di vendita diversi nel mese: vedi min e max.</v>
      </c>
    </row>
    <row r="53" customFormat="false" ht="15" hidden="false" customHeight="false" outlineLevel="0" collapsed="false">
      <c r="A53" s="16" t="str">
        <f aca="false">Articoli!A222</f>
        <v>WL7568</v>
      </c>
      <c r="B53" s="16" t="str">
        <f aca="false">Articoli!B222</f>
        <v>WIXWL7568</v>
      </c>
      <c r="C53" s="16" t="str">
        <f aca="false">Articoli!C222</f>
        <v>WIX WL7568</v>
      </c>
      <c r="D53" s="17" t="str">
        <f aca="false">Articoli!D222</f>
        <v>Filtroolio</v>
      </c>
      <c r="E53" s="16" t="str">
        <f aca="false">Articoli!E222</f>
        <v>Acquisto + Scarico</v>
      </c>
      <c r="F53" s="18" t="n">
        <f aca="false">Articoli!F222</f>
        <v>1</v>
      </c>
      <c r="G53" s="18" t="n">
        <f aca="false">Articoli!G222</f>
        <v>2</v>
      </c>
      <c r="H53" s="18" t="n">
        <f aca="false">Articoli!H222</f>
        <v>-1</v>
      </c>
      <c r="I53" s="18" t="n">
        <f aca="false">Articoli!I222</f>
        <v>0</v>
      </c>
      <c r="J53" s="19" t="n">
        <f aca="false">Articoli!J222</f>
        <v>3.24</v>
      </c>
      <c r="K53" s="19" t="n">
        <f aca="false">Articoli!K222</f>
        <v>16.49</v>
      </c>
      <c r="L53" s="20" t="n">
        <f aca="false">Articoli!L222</f>
        <v>3.24</v>
      </c>
      <c r="M53" s="20" t="n">
        <f aca="false">Articoli!M222</f>
        <v>3.24</v>
      </c>
      <c r="N53" s="20" t="n">
        <f aca="false">Articoli!N222</f>
        <v>3.24</v>
      </c>
      <c r="O53" s="20" t="n">
        <f aca="false">Articoli!O222</f>
        <v>8.245</v>
      </c>
      <c r="P53" s="20" t="n">
        <f aca="false">Articoli!P222</f>
        <v>6.65</v>
      </c>
      <c r="Q53" s="20" t="n">
        <f aca="false">Articoli!Q222</f>
        <v>9.84</v>
      </c>
      <c r="R53" s="16" t="str">
        <f aca="false">Articoli!R222</f>
        <v>ANOMALIA</v>
      </c>
      <c r="S53" s="16" t="str">
        <f aca="false">Articoli!S222</f>
        <v>OK</v>
      </c>
      <c r="T53" s="16" t="str">
        <f aca="false">Articoli!T222</f>
        <v>ANOMALIA</v>
      </c>
      <c r="U53" s="17" t="str">
        <f aca="false">Articoli!U222</f>
        <v>Quantita acquistata diversa da quantita scaricata. </v>
      </c>
      <c r="V53" s="17" t="str">
        <f aca="false">Articoli!V222</f>
        <v>Piu prezzi di vendita diversi nel mese: vedi min e max.</v>
      </c>
    </row>
    <row r="54" customFormat="false" ht="23.85" hidden="false" customHeight="false" outlineLevel="0" collapsed="false">
      <c r="A54" s="16" t="str">
        <f aca="false">Articoli!A224</f>
        <v>WP2075</v>
      </c>
      <c r="B54" s="16" t="str">
        <f aca="false">Articoli!B224</f>
        <v>WIXWP2075</v>
      </c>
      <c r="C54" s="16" t="str">
        <f aca="false">Articoli!C224</f>
        <v>WIX WP2075</v>
      </c>
      <c r="D54" s="17" t="str">
        <f aca="false">Articoli!D224</f>
        <v>Fil.Abit.|Altezza[mm]=35|Lunghezza1[mm]=170</v>
      </c>
      <c r="E54" s="16" t="str">
        <f aca="false">Articoli!E224</f>
        <v>Acquisto + Scarico</v>
      </c>
      <c r="F54" s="18" t="n">
        <f aca="false">Articoli!F224</f>
        <v>2</v>
      </c>
      <c r="G54" s="18" t="n">
        <f aca="false">Articoli!G224</f>
        <v>1</v>
      </c>
      <c r="H54" s="18" t="n">
        <f aca="false">Articoli!H224</f>
        <v>1</v>
      </c>
      <c r="I54" s="18" t="n">
        <f aca="false">Articoli!I224</f>
        <v>1</v>
      </c>
      <c r="J54" s="19" t="n">
        <f aca="false">Articoli!J224</f>
        <v>25.2</v>
      </c>
      <c r="K54" s="19" t="n">
        <f aca="false">Articoli!K224</f>
        <v>8.2</v>
      </c>
      <c r="L54" s="20" t="n">
        <f aca="false">Articoli!L224</f>
        <v>12.6</v>
      </c>
      <c r="M54" s="20" t="n">
        <f aca="false">Articoli!M224</f>
        <v>12.6</v>
      </c>
      <c r="N54" s="20" t="n">
        <f aca="false">Articoli!N224</f>
        <v>12.6</v>
      </c>
      <c r="O54" s="20" t="n">
        <f aca="false">Articoli!O224</f>
        <v>8.2</v>
      </c>
      <c r="P54" s="20" t="n">
        <f aca="false">Articoli!P224</f>
        <v>8.2</v>
      </c>
      <c r="Q54" s="20" t="n">
        <f aca="false">Articoli!Q224</f>
        <v>8.2</v>
      </c>
      <c r="R54" s="16" t="str">
        <f aca="false">Articoli!R224</f>
        <v>ANOMALIA</v>
      </c>
      <c r="S54" s="16" t="str">
        <f aca="false">Articoli!S224</f>
        <v>ANOMALIA</v>
      </c>
      <c r="T54" s="16" t="str">
        <f aca="false">Articoli!T224</f>
        <v>ANOMALIA</v>
      </c>
      <c r="U54" s="17" t="str">
        <f aca="false">Articoli!U224</f>
        <v>Quantita acquistata diversa da quantita scaricata. Almeno una vendita a prezzo pari o inferiore al costo di acquisto (confronta col. N con col. P). </v>
      </c>
      <c r="V54" s="17" t="n">
        <f aca="false">Articoli!V224</f>
        <v>0</v>
      </c>
    </row>
    <row r="55" customFormat="false" ht="23.85" hidden="false" customHeight="false" outlineLevel="0" collapsed="false">
      <c r="A55" s="16" t="str">
        <f aca="false">Articoli!A225</f>
        <v>WP2088</v>
      </c>
      <c r="B55" s="16" t="str">
        <f aca="false">Articoli!B225</f>
        <v>WIXWP2088</v>
      </c>
      <c r="C55" s="16" t="str">
        <f aca="false">Articoli!C225</f>
        <v>WIX WP2088</v>
      </c>
      <c r="D55" s="17" t="str">
        <f aca="false">Articoli!D225</f>
        <v>Fil.Abit.|Altezza[mm]=30|</v>
      </c>
      <c r="E55" s="16" t="str">
        <f aca="false">Articoli!E225</f>
        <v>Acquisto + Scarico</v>
      </c>
      <c r="F55" s="18" t="n">
        <f aca="false">Articoli!F225</f>
        <v>10</v>
      </c>
      <c r="G55" s="18" t="n">
        <f aca="false">Articoli!G225</f>
        <v>6</v>
      </c>
      <c r="H55" s="18" t="n">
        <f aca="false">Articoli!H225</f>
        <v>4</v>
      </c>
      <c r="I55" s="18" t="n">
        <f aca="false">Articoli!I225</f>
        <v>4</v>
      </c>
      <c r="J55" s="19" t="n">
        <f aca="false">Articoli!J225</f>
        <v>29.33</v>
      </c>
      <c r="K55" s="19" t="n">
        <f aca="false">Articoli!K225</f>
        <v>47.18</v>
      </c>
      <c r="L55" s="20" t="n">
        <f aca="false">Articoli!L225</f>
        <v>2.933</v>
      </c>
      <c r="M55" s="20" t="n">
        <f aca="false">Articoli!M225</f>
        <v>2.9</v>
      </c>
      <c r="N55" s="20" t="n">
        <f aca="false">Articoli!N225</f>
        <v>3.22</v>
      </c>
      <c r="O55" s="20" t="n">
        <f aca="false">Articoli!O225</f>
        <v>7.86333333333333</v>
      </c>
      <c r="P55" s="20" t="n">
        <f aca="false">Articoli!P225</f>
        <v>7.38</v>
      </c>
      <c r="Q55" s="20" t="n">
        <f aca="false">Articoli!Q225</f>
        <v>10.28</v>
      </c>
      <c r="R55" s="16" t="str">
        <f aca="false">Articoli!R225</f>
        <v>ANOMALIA</v>
      </c>
      <c r="S55" s="16" t="str">
        <f aca="false">Articoli!S225</f>
        <v>OK</v>
      </c>
      <c r="T55" s="16" t="str">
        <f aca="false">Articoli!T225</f>
        <v>ANOMALIA</v>
      </c>
      <c r="U55" s="17" t="str">
        <f aca="false">Articoli!U225</f>
        <v>Quantita acquistata diversa da quantita scaricata. </v>
      </c>
      <c r="V55" s="17" t="str">
        <f aca="false">Articoli!V225</f>
        <v>Piu prezzi di acquisto diversi nel mese: il confronto usa il costo piu alto (prudenziale). Piu prezzi di vendita diversi nel mese: vedi min e max.</v>
      </c>
    </row>
    <row r="56" customFormat="false" ht="23.85" hidden="false" customHeight="false" outlineLevel="0" collapsed="false">
      <c r="A56" s="16" t="str">
        <f aca="false">Articoli!A232</f>
        <v>WP9311</v>
      </c>
      <c r="B56" s="16" t="str">
        <f aca="false">Articoli!B232</f>
        <v>WIXWP9311</v>
      </c>
      <c r="C56" s="16" t="str">
        <f aca="false">Articoli!C232</f>
        <v>WIX WP9311</v>
      </c>
      <c r="D56" s="17" t="str">
        <f aca="false">Articoli!D232</f>
        <v>Fil.Abit.|Altezza[mm]=48|</v>
      </c>
      <c r="E56" s="16" t="str">
        <f aca="false">Articoli!E232</f>
        <v>Acquisto + Scarico</v>
      </c>
      <c r="F56" s="18" t="n">
        <f aca="false">Articoli!F232</f>
        <v>1</v>
      </c>
      <c r="G56" s="18" t="n">
        <f aca="false">Articoli!G232</f>
        <v>1</v>
      </c>
      <c r="H56" s="18" t="n">
        <f aca="false">Articoli!H232</f>
        <v>0</v>
      </c>
      <c r="I56" s="18" t="n">
        <f aca="false">Articoli!I232</f>
        <v>0</v>
      </c>
      <c r="J56" s="19" t="n">
        <f aca="false">Articoli!J232</f>
        <v>8.76</v>
      </c>
      <c r="K56" s="19" t="n">
        <f aca="false">Articoli!K232</f>
        <v>6.15</v>
      </c>
      <c r="L56" s="20" t="n">
        <f aca="false">Articoli!L232</f>
        <v>8.76</v>
      </c>
      <c r="M56" s="20" t="n">
        <f aca="false">Articoli!M232</f>
        <v>8.76</v>
      </c>
      <c r="N56" s="20" t="n">
        <f aca="false">Articoli!N232</f>
        <v>8.76</v>
      </c>
      <c r="O56" s="20" t="n">
        <f aca="false">Articoli!O232</f>
        <v>6.15</v>
      </c>
      <c r="P56" s="20" t="n">
        <f aca="false">Articoli!P232</f>
        <v>6.15</v>
      </c>
      <c r="Q56" s="20" t="n">
        <f aca="false">Articoli!Q232</f>
        <v>6.15</v>
      </c>
      <c r="R56" s="16" t="str">
        <f aca="false">Articoli!R232</f>
        <v>OK</v>
      </c>
      <c r="S56" s="16" t="str">
        <f aca="false">Articoli!S232</f>
        <v>ANOMALIA</v>
      </c>
      <c r="T56" s="16" t="str">
        <f aca="false">Articoli!T232</f>
        <v>ANOMALIA</v>
      </c>
      <c r="U56" s="17" t="str">
        <f aca="false">Articoli!U232</f>
        <v>Almeno una vendita a prezzo pari o inferiore al costo di acquisto (confronta col. N con col. P). </v>
      </c>
      <c r="V56" s="17" t="n">
        <f aca="false">Articoli!V232</f>
        <v>0</v>
      </c>
    </row>
    <row r="57" customFormat="false" ht="15" hidden="false" customHeight="false" outlineLevel="0" collapsed="false">
      <c r="A57" s="16" t="str">
        <f aca="false">Articoli!A233</f>
        <v>1001122</v>
      </c>
      <c r="B57" s="16" t="str">
        <f aca="false">Articoli!B233</f>
        <v>ASH10-01-122</v>
      </c>
      <c r="C57" s="16" t="n">
        <f aca="false">Articoli!C233</f>
        <v>0</v>
      </c>
      <c r="D57" s="17" t="str">
        <f aca="false">Articoli!D233</f>
        <v>Filtro olio|Lungh.65|D.Est.76|D.Mont.71</v>
      </c>
      <c r="E57" s="16" t="str">
        <f aca="false">Articoli!E233</f>
        <v>Solo acquisto</v>
      </c>
      <c r="F57" s="18" t="n">
        <f aca="false">Articoli!F233</f>
        <v>1</v>
      </c>
      <c r="G57" s="18" t="n">
        <f aca="false">Articoli!G233</f>
        <v>0</v>
      </c>
      <c r="H57" s="18" t="n">
        <f aca="false">Articoli!H233</f>
        <v>1</v>
      </c>
      <c r="I57" s="18" t="n">
        <f aca="false">Articoli!I233</f>
        <v>1</v>
      </c>
      <c r="J57" s="19" t="n">
        <f aca="false">Articoli!J233</f>
        <v>1.13</v>
      </c>
      <c r="K57" s="19" t="n">
        <f aca="false">Articoli!K233</f>
        <v>0</v>
      </c>
      <c r="L57" s="20" t="n">
        <f aca="false">Articoli!L233</f>
        <v>1.13</v>
      </c>
      <c r="M57" s="20" t="n">
        <f aca="false">Articoli!M233</f>
        <v>1.13</v>
      </c>
      <c r="N57" s="20" t="n">
        <f aca="false">Articoli!N233</f>
        <v>1.13</v>
      </c>
      <c r="O57" s="20" t="str">
        <f aca="false">Articoli!O233</f>
        <v/>
      </c>
      <c r="P57" s="20" t="n">
        <f aca="false">Articoli!P233</f>
        <v>0</v>
      </c>
      <c r="Q57" s="20" t="n">
        <f aca="false">Articoli!Q233</f>
        <v>0</v>
      </c>
      <c r="R57" s="16" t="str">
        <f aca="false">Articoli!R233</f>
        <v>ANOMALIA</v>
      </c>
      <c r="S57" s="16" t="str">
        <f aca="false">Articoli!S233</f>
        <v>NON VALUTABILE</v>
      </c>
      <c r="T57" s="16" t="str">
        <f aca="false">Articoli!T233</f>
        <v>ANOMALIA</v>
      </c>
      <c r="U57" s="17" t="str">
        <f aca="false">Articoli!U233</f>
        <v>Acquistato e mai scaricato nel periodo. </v>
      </c>
      <c r="V57" s="17" t="n">
        <f aca="false">Articoli!V233</f>
        <v>0</v>
      </c>
    </row>
    <row r="58" customFormat="false" ht="15" hidden="false" customHeight="false" outlineLevel="0" collapsed="false">
      <c r="A58" s="16" t="str">
        <f aca="false">Articoli!A234</f>
        <v>10ECO023</v>
      </c>
      <c r="B58" s="16" t="str">
        <f aca="false">Articoli!B234</f>
        <v>ASH10-ECO023</v>
      </c>
      <c r="C58" s="16" t="n">
        <f aca="false">Articoli!C234</f>
        <v>0</v>
      </c>
      <c r="D58" s="17" t="str">
        <f aca="false">Articoli!D234</f>
        <v>Filtro olio|Lungh.141|D.Est.71,4|D.Mont.53</v>
      </c>
      <c r="E58" s="16" t="str">
        <f aca="false">Articoli!E234</f>
        <v>Solo acquisto</v>
      </c>
      <c r="F58" s="18" t="n">
        <f aca="false">Articoli!F234</f>
        <v>1</v>
      </c>
      <c r="G58" s="18" t="n">
        <f aca="false">Articoli!G234</f>
        <v>0</v>
      </c>
      <c r="H58" s="18" t="n">
        <f aca="false">Articoli!H234</f>
        <v>1</v>
      </c>
      <c r="I58" s="18" t="n">
        <f aca="false">Articoli!I234</f>
        <v>1</v>
      </c>
      <c r="J58" s="19" t="n">
        <f aca="false">Articoli!J234</f>
        <v>1.88</v>
      </c>
      <c r="K58" s="19" t="n">
        <f aca="false">Articoli!K234</f>
        <v>0</v>
      </c>
      <c r="L58" s="20" t="n">
        <f aca="false">Articoli!L234</f>
        <v>1.88</v>
      </c>
      <c r="M58" s="20" t="n">
        <f aca="false">Articoli!M234</f>
        <v>1.88</v>
      </c>
      <c r="N58" s="20" t="n">
        <f aca="false">Articoli!N234</f>
        <v>1.88</v>
      </c>
      <c r="O58" s="20" t="str">
        <f aca="false">Articoli!O234</f>
        <v/>
      </c>
      <c r="P58" s="20" t="n">
        <f aca="false">Articoli!P234</f>
        <v>0</v>
      </c>
      <c r="Q58" s="20" t="n">
        <f aca="false">Articoli!Q234</f>
        <v>0</v>
      </c>
      <c r="R58" s="16" t="str">
        <f aca="false">Articoli!R234</f>
        <v>ANOMALIA</v>
      </c>
      <c r="S58" s="16" t="str">
        <f aca="false">Articoli!S234</f>
        <v>NON VALUTABILE</v>
      </c>
      <c r="T58" s="16" t="str">
        <f aca="false">Articoli!T234</f>
        <v>ANOMALIA</v>
      </c>
      <c r="U58" s="17" t="str">
        <f aca="false">Articoli!U234</f>
        <v>Acquistato e mai scaricato nel periodo. </v>
      </c>
      <c r="V58" s="17" t="n">
        <f aca="false">Articoli!V234</f>
        <v>0</v>
      </c>
    </row>
    <row r="59" customFormat="false" ht="15" hidden="false" customHeight="false" outlineLevel="0" collapsed="false">
      <c r="A59" s="16" t="str">
        <f aca="false">Articoli!A235</f>
        <v>10ECO060</v>
      </c>
      <c r="B59" s="16" t="str">
        <f aca="false">Articoli!B235</f>
        <v>ASH10-ECO060</v>
      </c>
      <c r="C59" s="16" t="n">
        <f aca="false">Articoli!C235</f>
        <v>0</v>
      </c>
      <c r="D59" s="17" t="str">
        <f aca="false">Articoli!D235</f>
        <v>Filtro olio Lung.70|Diam.Est.67</v>
      </c>
      <c r="E59" s="16" t="str">
        <f aca="false">Articoli!E235</f>
        <v>Solo acquisto</v>
      </c>
      <c r="F59" s="18" t="n">
        <f aca="false">Articoli!F235</f>
        <v>1</v>
      </c>
      <c r="G59" s="18" t="n">
        <f aca="false">Articoli!G235</f>
        <v>0</v>
      </c>
      <c r="H59" s="18" t="n">
        <f aca="false">Articoli!H235</f>
        <v>1</v>
      </c>
      <c r="I59" s="18" t="n">
        <f aca="false">Articoli!I235</f>
        <v>1</v>
      </c>
      <c r="J59" s="19" t="n">
        <f aca="false">Articoli!J235</f>
        <v>1.51</v>
      </c>
      <c r="K59" s="19" t="n">
        <f aca="false">Articoli!K235</f>
        <v>0</v>
      </c>
      <c r="L59" s="20" t="n">
        <f aca="false">Articoli!L235</f>
        <v>1.51</v>
      </c>
      <c r="M59" s="20" t="n">
        <f aca="false">Articoli!M235</f>
        <v>1.51</v>
      </c>
      <c r="N59" s="20" t="n">
        <f aca="false">Articoli!N235</f>
        <v>1.51</v>
      </c>
      <c r="O59" s="20" t="str">
        <f aca="false">Articoli!O235</f>
        <v/>
      </c>
      <c r="P59" s="20" t="n">
        <f aca="false">Articoli!P235</f>
        <v>0</v>
      </c>
      <c r="Q59" s="20" t="n">
        <f aca="false">Articoli!Q235</f>
        <v>0</v>
      </c>
      <c r="R59" s="16" t="str">
        <f aca="false">Articoli!R235</f>
        <v>ANOMALIA</v>
      </c>
      <c r="S59" s="16" t="str">
        <f aca="false">Articoli!S235</f>
        <v>NON VALUTABILE</v>
      </c>
      <c r="T59" s="16" t="str">
        <f aca="false">Articoli!T235</f>
        <v>ANOMALIA</v>
      </c>
      <c r="U59" s="17" t="str">
        <f aca="false">Articoli!U235</f>
        <v>Acquistato e mai scaricato nel periodo. </v>
      </c>
      <c r="V59" s="17" t="n">
        <f aca="false">Articoli!V235</f>
        <v>0</v>
      </c>
    </row>
    <row r="60" customFormat="false" ht="15" hidden="false" customHeight="false" outlineLevel="0" collapsed="false">
      <c r="A60" s="16" t="str">
        <f aca="false">Articoli!A236</f>
        <v>10ECO130</v>
      </c>
      <c r="B60" s="16" t="str">
        <f aca="false">Articoli!B236</f>
        <v>ASH10-ECO130</v>
      </c>
      <c r="C60" s="16" t="n">
        <f aca="false">Articoli!C236</f>
        <v>0</v>
      </c>
      <c r="D60" s="17" t="str">
        <f aca="false">Articoli!D236</f>
        <v>Filtro olio Lung.134|Diam.Est.52,5</v>
      </c>
      <c r="E60" s="16" t="str">
        <f aca="false">Articoli!E236</f>
        <v>Solo acquisto</v>
      </c>
      <c r="F60" s="18" t="n">
        <f aca="false">Articoli!F236</f>
        <v>1</v>
      </c>
      <c r="G60" s="18" t="n">
        <f aca="false">Articoli!G236</f>
        <v>0</v>
      </c>
      <c r="H60" s="18" t="n">
        <f aca="false">Articoli!H236</f>
        <v>1</v>
      </c>
      <c r="I60" s="18" t="n">
        <f aca="false">Articoli!I236</f>
        <v>1</v>
      </c>
      <c r="J60" s="19" t="n">
        <f aca="false">Articoli!J236</f>
        <v>2.75</v>
      </c>
      <c r="K60" s="19" t="n">
        <f aca="false">Articoli!K236</f>
        <v>0</v>
      </c>
      <c r="L60" s="20" t="n">
        <f aca="false">Articoli!L236</f>
        <v>2.75</v>
      </c>
      <c r="M60" s="20" t="n">
        <f aca="false">Articoli!M236</f>
        <v>2.75</v>
      </c>
      <c r="N60" s="20" t="n">
        <f aca="false">Articoli!N236</f>
        <v>2.75</v>
      </c>
      <c r="O60" s="20" t="str">
        <f aca="false">Articoli!O236</f>
        <v/>
      </c>
      <c r="P60" s="20" t="n">
        <f aca="false">Articoli!P236</f>
        <v>0</v>
      </c>
      <c r="Q60" s="20" t="n">
        <f aca="false">Articoli!Q236</f>
        <v>0</v>
      </c>
      <c r="R60" s="16" t="str">
        <f aca="false">Articoli!R236</f>
        <v>ANOMALIA</v>
      </c>
      <c r="S60" s="16" t="str">
        <f aca="false">Articoli!S236</f>
        <v>NON VALUTABILE</v>
      </c>
      <c r="T60" s="16" t="str">
        <f aca="false">Articoli!T236</f>
        <v>ANOMALIA</v>
      </c>
      <c r="U60" s="17" t="str">
        <f aca="false">Articoli!U236</f>
        <v>Acquistato e mai scaricato nel periodo. </v>
      </c>
      <c r="V60" s="17" t="n">
        <f aca="false">Articoli!V236</f>
        <v>0</v>
      </c>
    </row>
    <row r="61" customFormat="false" ht="15" hidden="false" customHeight="false" outlineLevel="0" collapsed="false">
      <c r="A61" s="16" t="str">
        <f aca="false">Articoli!A237</f>
        <v>10602225</v>
      </c>
      <c r="B61" s="16" t="str">
        <f aca="false">Articoli!B237</f>
        <v>ASH106-02-225</v>
      </c>
      <c r="C61" s="16" t="n">
        <f aca="false">Articoli!C237</f>
        <v>0</v>
      </c>
      <c r="D61" s="17" t="str">
        <f aca="false">Articoli!D237</f>
        <v>Stabilizzatore, telaio</v>
      </c>
      <c r="E61" s="16" t="str">
        <f aca="false">Articoli!E237</f>
        <v>Solo acquisto</v>
      </c>
      <c r="F61" s="18" t="n">
        <f aca="false">Articoli!F237</f>
        <v>2</v>
      </c>
      <c r="G61" s="18" t="n">
        <f aca="false">Articoli!G237</f>
        <v>0</v>
      </c>
      <c r="H61" s="18" t="n">
        <f aca="false">Articoli!H237</f>
        <v>2</v>
      </c>
      <c r="I61" s="18" t="n">
        <f aca="false">Articoli!I237</f>
        <v>2</v>
      </c>
      <c r="J61" s="19" t="n">
        <f aca="false">Articoli!J237</f>
        <v>8.98</v>
      </c>
      <c r="K61" s="19" t="n">
        <f aca="false">Articoli!K237</f>
        <v>0</v>
      </c>
      <c r="L61" s="20" t="n">
        <f aca="false">Articoli!L237</f>
        <v>4.49</v>
      </c>
      <c r="M61" s="20" t="n">
        <f aca="false">Articoli!M237</f>
        <v>4.49</v>
      </c>
      <c r="N61" s="20" t="n">
        <f aca="false">Articoli!N237</f>
        <v>4.49</v>
      </c>
      <c r="O61" s="20" t="str">
        <f aca="false">Articoli!O237</f>
        <v/>
      </c>
      <c r="P61" s="20" t="n">
        <f aca="false">Articoli!P237</f>
        <v>0</v>
      </c>
      <c r="Q61" s="20" t="n">
        <f aca="false">Articoli!Q237</f>
        <v>0</v>
      </c>
      <c r="R61" s="16" t="str">
        <f aca="false">Articoli!R237</f>
        <v>ANOMALIA</v>
      </c>
      <c r="S61" s="16" t="str">
        <f aca="false">Articoli!S237</f>
        <v>NON VALUTABILE</v>
      </c>
      <c r="T61" s="16" t="str">
        <f aca="false">Articoli!T237</f>
        <v>ANOMALIA</v>
      </c>
      <c r="U61" s="17" t="str">
        <f aca="false">Articoli!U237</f>
        <v>Acquistato e mai scaricato nel periodo. </v>
      </c>
      <c r="V61" s="17" t="n">
        <f aca="false">Articoli!V237</f>
        <v>0</v>
      </c>
    </row>
    <row r="62" customFormat="false" ht="15" hidden="false" customHeight="false" outlineLevel="0" collapsed="false">
      <c r="A62" s="16" t="str">
        <f aca="false">Articoli!A238</f>
        <v>1060LL06</v>
      </c>
      <c r="B62" s="16" t="str">
        <f aca="false">Articoli!B238</f>
        <v>ASH106-0L-L06</v>
      </c>
      <c r="C62" s="16" t="n">
        <f aca="false">Articoli!C238</f>
        <v>0</v>
      </c>
      <c r="D62" s="17" t="str">
        <f aca="false">Articoli!D238</f>
        <v>Stabilizzatore, telaio</v>
      </c>
      <c r="E62" s="16" t="str">
        <f aca="false">Articoli!E238</f>
        <v>Solo acquisto</v>
      </c>
      <c r="F62" s="18" t="n">
        <f aca="false">Articoli!F238</f>
        <v>2</v>
      </c>
      <c r="G62" s="18" t="n">
        <f aca="false">Articoli!G238</f>
        <v>0</v>
      </c>
      <c r="H62" s="18" t="n">
        <f aca="false">Articoli!H238</f>
        <v>2</v>
      </c>
      <c r="I62" s="18" t="n">
        <f aca="false">Articoli!I238</f>
        <v>2</v>
      </c>
      <c r="J62" s="19" t="n">
        <f aca="false">Articoli!J238</f>
        <v>17.7</v>
      </c>
      <c r="K62" s="19" t="n">
        <f aca="false">Articoli!K238</f>
        <v>0</v>
      </c>
      <c r="L62" s="20" t="n">
        <f aca="false">Articoli!L238</f>
        <v>8.85</v>
      </c>
      <c r="M62" s="20" t="n">
        <f aca="false">Articoli!M238</f>
        <v>8.85</v>
      </c>
      <c r="N62" s="20" t="n">
        <f aca="false">Articoli!N238</f>
        <v>8.85</v>
      </c>
      <c r="O62" s="20" t="str">
        <f aca="false">Articoli!O238</f>
        <v/>
      </c>
      <c r="P62" s="20" t="n">
        <f aca="false">Articoli!P238</f>
        <v>0</v>
      </c>
      <c r="Q62" s="20" t="n">
        <f aca="false">Articoli!Q238</f>
        <v>0</v>
      </c>
      <c r="R62" s="16" t="str">
        <f aca="false">Articoli!R238</f>
        <v>ANOMALIA</v>
      </c>
      <c r="S62" s="16" t="str">
        <f aca="false">Articoli!S238</f>
        <v>NON VALUTABILE</v>
      </c>
      <c r="T62" s="16" t="str">
        <f aca="false">Articoli!T238</f>
        <v>ANOMALIA</v>
      </c>
      <c r="U62" s="17" t="str">
        <f aca="false">Articoli!U238</f>
        <v>Acquistato e mai scaricato nel periodo. </v>
      </c>
      <c r="V62" s="17" t="n">
        <f aca="false">Articoli!V238</f>
        <v>0</v>
      </c>
    </row>
    <row r="63" customFormat="false" ht="15" hidden="false" customHeight="false" outlineLevel="0" collapsed="false">
      <c r="A63" s="16" t="str">
        <f aca="false">Articoli!A239</f>
        <v>11101162L</v>
      </c>
      <c r="B63" s="16" t="str">
        <f aca="false">Articoli!B239</f>
        <v>ASH111-01-162L</v>
      </c>
      <c r="C63" s="16" t="n">
        <f aca="false">Articoli!C239</f>
        <v>0</v>
      </c>
      <c r="D63" s="17" t="str">
        <f aca="false">Articoli!D239</f>
        <v>Testina sterzo</v>
      </c>
      <c r="E63" s="16" t="str">
        <f aca="false">Articoli!E239</f>
        <v>Solo acquisto</v>
      </c>
      <c r="F63" s="18" t="n">
        <f aca="false">Articoli!F239</f>
        <v>1</v>
      </c>
      <c r="G63" s="18" t="n">
        <f aca="false">Articoli!G239</f>
        <v>0</v>
      </c>
      <c r="H63" s="18" t="n">
        <f aca="false">Articoli!H239</f>
        <v>1</v>
      </c>
      <c r="I63" s="18" t="n">
        <f aca="false">Articoli!I239</f>
        <v>1</v>
      </c>
      <c r="J63" s="19" t="n">
        <f aca="false">Articoli!J239</f>
        <v>5.17</v>
      </c>
      <c r="K63" s="19" t="n">
        <f aca="false">Articoli!K239</f>
        <v>0</v>
      </c>
      <c r="L63" s="20" t="n">
        <f aca="false">Articoli!L239</f>
        <v>5.17</v>
      </c>
      <c r="M63" s="20" t="n">
        <f aca="false">Articoli!M239</f>
        <v>5.17</v>
      </c>
      <c r="N63" s="20" t="n">
        <f aca="false">Articoli!N239</f>
        <v>5.17</v>
      </c>
      <c r="O63" s="20" t="str">
        <f aca="false">Articoli!O239</f>
        <v/>
      </c>
      <c r="P63" s="20" t="n">
        <f aca="false">Articoli!P239</f>
        <v>0</v>
      </c>
      <c r="Q63" s="20" t="n">
        <f aca="false">Articoli!Q239</f>
        <v>0</v>
      </c>
      <c r="R63" s="16" t="str">
        <f aca="false">Articoli!R239</f>
        <v>ANOMALIA</v>
      </c>
      <c r="S63" s="16" t="str">
        <f aca="false">Articoli!S239</f>
        <v>NON VALUTABILE</v>
      </c>
      <c r="T63" s="16" t="str">
        <f aca="false">Articoli!T239</f>
        <v>ANOMALIA</v>
      </c>
      <c r="U63" s="17" t="str">
        <f aca="false">Articoli!U239</f>
        <v>Acquistato e mai scaricato nel periodo. </v>
      </c>
      <c r="V63" s="17" t="n">
        <f aca="false">Articoli!V239</f>
        <v>0</v>
      </c>
    </row>
    <row r="64" customFormat="false" ht="15" hidden="false" customHeight="false" outlineLevel="0" collapsed="false">
      <c r="A64" s="16" t="str">
        <f aca="false">Articoli!A240</f>
        <v>2003346</v>
      </c>
      <c r="B64" s="16" t="str">
        <f aca="false">Articoli!B240</f>
        <v>ASH20-03-346</v>
      </c>
      <c r="C64" s="16" t="n">
        <f aca="false">Articoli!C240</f>
        <v>0</v>
      </c>
      <c r="D64" s="17" t="str">
        <f aca="false">Articoli!D240</f>
        <v>Filtro aria Lung.197|Diam.Est.165</v>
      </c>
      <c r="E64" s="16" t="str">
        <f aca="false">Articoli!E240</f>
        <v>Solo acquisto</v>
      </c>
      <c r="F64" s="18" t="n">
        <f aca="false">Articoli!F240</f>
        <v>1</v>
      </c>
      <c r="G64" s="18" t="n">
        <f aca="false">Articoli!G240</f>
        <v>0</v>
      </c>
      <c r="H64" s="18" t="n">
        <f aca="false">Articoli!H240</f>
        <v>1</v>
      </c>
      <c r="I64" s="18" t="n">
        <f aca="false">Articoli!I240</f>
        <v>1</v>
      </c>
      <c r="J64" s="19" t="n">
        <f aca="false">Articoli!J240</f>
        <v>3.29</v>
      </c>
      <c r="K64" s="19" t="n">
        <f aca="false">Articoli!K240</f>
        <v>0</v>
      </c>
      <c r="L64" s="20" t="n">
        <f aca="false">Articoli!L240</f>
        <v>3.29</v>
      </c>
      <c r="M64" s="20" t="n">
        <f aca="false">Articoli!M240</f>
        <v>3.29</v>
      </c>
      <c r="N64" s="20" t="n">
        <f aca="false">Articoli!N240</f>
        <v>3.29</v>
      </c>
      <c r="O64" s="20" t="str">
        <f aca="false">Articoli!O240</f>
        <v/>
      </c>
      <c r="P64" s="20" t="n">
        <f aca="false">Articoli!P240</f>
        <v>0</v>
      </c>
      <c r="Q64" s="20" t="n">
        <f aca="false">Articoli!Q240</f>
        <v>0</v>
      </c>
      <c r="R64" s="16" t="str">
        <f aca="false">Articoli!R240</f>
        <v>ANOMALIA</v>
      </c>
      <c r="S64" s="16" t="str">
        <f aca="false">Articoli!S240</f>
        <v>NON VALUTABILE</v>
      </c>
      <c r="T64" s="16" t="str">
        <f aca="false">Articoli!T240</f>
        <v>ANOMALIA</v>
      </c>
      <c r="U64" s="17" t="str">
        <f aca="false">Articoli!U240</f>
        <v>Acquistato e mai scaricato nel periodo. </v>
      </c>
      <c r="V64" s="17" t="n">
        <f aca="false">Articoli!V240</f>
        <v>0</v>
      </c>
    </row>
    <row r="65" customFormat="false" ht="15" hidden="false" customHeight="false" outlineLevel="0" collapsed="false">
      <c r="A65" s="16" t="str">
        <f aca="false">Articoli!A241</f>
        <v>21NSNS21</v>
      </c>
      <c r="B65" s="16" t="str">
        <f aca="false">Articoli!B241</f>
        <v>ASH21-NS-NS21</v>
      </c>
      <c r="C65" s="16" t="n">
        <f aca="false">Articoli!C241</f>
        <v>0</v>
      </c>
      <c r="D65" s="17" t="str">
        <f aca="false">Articoli!D241</f>
        <v>Filtro Abit. Lung.239|Largh.108|Alt.20</v>
      </c>
      <c r="E65" s="16" t="str">
        <f aca="false">Articoli!E241</f>
        <v>Solo acquisto</v>
      </c>
      <c r="F65" s="18" t="n">
        <f aca="false">Articoli!F241</f>
        <v>1</v>
      </c>
      <c r="G65" s="18" t="n">
        <f aca="false">Articoli!G241</f>
        <v>0</v>
      </c>
      <c r="H65" s="18" t="n">
        <f aca="false">Articoli!H241</f>
        <v>1</v>
      </c>
      <c r="I65" s="18" t="n">
        <f aca="false">Articoli!I241</f>
        <v>1</v>
      </c>
      <c r="J65" s="19" t="n">
        <f aca="false">Articoli!J241</f>
        <v>3.11</v>
      </c>
      <c r="K65" s="19" t="n">
        <f aca="false">Articoli!K241</f>
        <v>0</v>
      </c>
      <c r="L65" s="20" t="n">
        <f aca="false">Articoli!L241</f>
        <v>3.11</v>
      </c>
      <c r="M65" s="20" t="n">
        <f aca="false">Articoli!M241</f>
        <v>3.11</v>
      </c>
      <c r="N65" s="20" t="n">
        <f aca="false">Articoli!N241</f>
        <v>3.11</v>
      </c>
      <c r="O65" s="20" t="str">
        <f aca="false">Articoli!O241</f>
        <v/>
      </c>
      <c r="P65" s="20" t="n">
        <f aca="false">Articoli!P241</f>
        <v>0</v>
      </c>
      <c r="Q65" s="20" t="n">
        <f aca="false">Articoli!Q241</f>
        <v>0</v>
      </c>
      <c r="R65" s="16" t="str">
        <f aca="false">Articoli!R241</f>
        <v>ANOMALIA</v>
      </c>
      <c r="S65" s="16" t="str">
        <f aca="false">Articoli!S241</f>
        <v>NON VALUTABILE</v>
      </c>
      <c r="T65" s="16" t="str">
        <f aca="false">Articoli!T241</f>
        <v>ANOMALIA</v>
      </c>
      <c r="U65" s="17" t="str">
        <f aca="false">Articoli!U241</f>
        <v>Acquistato e mai scaricato nel periodo. </v>
      </c>
      <c r="V65" s="17" t="n">
        <f aca="false">Articoli!V241</f>
        <v>0</v>
      </c>
    </row>
    <row r="66" customFormat="false" ht="15" hidden="false" customHeight="false" outlineLevel="0" collapsed="false">
      <c r="A66" s="16" t="str">
        <f aca="false">Articoli!A242</f>
        <v>30ECO027</v>
      </c>
      <c r="B66" s="16" t="str">
        <f aca="false">Articoli!B242</f>
        <v>ASH30-ECO027</v>
      </c>
      <c r="C66" s="16" t="n">
        <f aca="false">Articoli!C242</f>
        <v>0</v>
      </c>
      <c r="D66" s="17" t="str">
        <f aca="false">Articoli!D242</f>
        <v>Filtro carburante</v>
      </c>
      <c r="E66" s="16" t="str">
        <f aca="false">Articoli!E242</f>
        <v>Solo acquisto</v>
      </c>
      <c r="F66" s="18" t="n">
        <f aca="false">Articoli!F242</f>
        <v>1</v>
      </c>
      <c r="G66" s="18" t="n">
        <f aca="false">Articoli!G242</f>
        <v>0</v>
      </c>
      <c r="H66" s="18" t="n">
        <f aca="false">Articoli!H242</f>
        <v>1</v>
      </c>
      <c r="I66" s="18" t="n">
        <f aca="false">Articoli!I242</f>
        <v>1</v>
      </c>
      <c r="J66" s="19" t="n">
        <f aca="false">Articoli!J242</f>
        <v>3.07</v>
      </c>
      <c r="K66" s="19" t="n">
        <f aca="false">Articoli!K242</f>
        <v>0</v>
      </c>
      <c r="L66" s="20" t="n">
        <f aca="false">Articoli!L242</f>
        <v>3.07</v>
      </c>
      <c r="M66" s="20" t="n">
        <f aca="false">Articoli!M242</f>
        <v>3.07</v>
      </c>
      <c r="N66" s="20" t="n">
        <f aca="false">Articoli!N242</f>
        <v>3.07</v>
      </c>
      <c r="O66" s="20" t="str">
        <f aca="false">Articoli!O242</f>
        <v/>
      </c>
      <c r="P66" s="20" t="n">
        <f aca="false">Articoli!P242</f>
        <v>0</v>
      </c>
      <c r="Q66" s="20" t="n">
        <f aca="false">Articoli!Q242</f>
        <v>0</v>
      </c>
      <c r="R66" s="16" t="str">
        <f aca="false">Articoli!R242</f>
        <v>ANOMALIA</v>
      </c>
      <c r="S66" s="16" t="str">
        <f aca="false">Articoli!S242</f>
        <v>NON VALUTABILE</v>
      </c>
      <c r="T66" s="16" t="str">
        <f aca="false">Articoli!T242</f>
        <v>ANOMALIA</v>
      </c>
      <c r="U66" s="17" t="str">
        <f aca="false">Articoli!U242</f>
        <v>Acquistato e mai scaricato nel periodo. </v>
      </c>
      <c r="V66" s="17" t="n">
        <f aca="false">Articoli!V242</f>
        <v>0</v>
      </c>
    </row>
    <row r="67" customFormat="false" ht="15" hidden="false" customHeight="false" outlineLevel="0" collapsed="false">
      <c r="A67" s="16" t="str">
        <f aca="false">Articoli!A243</f>
        <v>30ECO097</v>
      </c>
      <c r="B67" s="16" t="str">
        <f aca="false">Articoli!B243</f>
        <v>ASH30-ECO097</v>
      </c>
      <c r="C67" s="16" t="n">
        <f aca="false">Articoli!C243</f>
        <v>0</v>
      </c>
      <c r="D67" s="17" t="str">
        <f aca="false">Articoli!D243</f>
        <v>Filtro carburante</v>
      </c>
      <c r="E67" s="16" t="str">
        <f aca="false">Articoli!E243</f>
        <v>Solo acquisto</v>
      </c>
      <c r="F67" s="18" t="n">
        <f aca="false">Articoli!F243</f>
        <v>2</v>
      </c>
      <c r="G67" s="18" t="n">
        <f aca="false">Articoli!G243</f>
        <v>0</v>
      </c>
      <c r="H67" s="18" t="n">
        <f aca="false">Articoli!H243</f>
        <v>2</v>
      </c>
      <c r="I67" s="18" t="n">
        <f aca="false">Articoli!I243</f>
        <v>2</v>
      </c>
      <c r="J67" s="19" t="n">
        <f aca="false">Articoli!J243</f>
        <v>13.2</v>
      </c>
      <c r="K67" s="19" t="n">
        <f aca="false">Articoli!K243</f>
        <v>0</v>
      </c>
      <c r="L67" s="20" t="n">
        <f aca="false">Articoli!L243</f>
        <v>6.6</v>
      </c>
      <c r="M67" s="20" t="n">
        <f aca="false">Articoli!M243</f>
        <v>6.6</v>
      </c>
      <c r="N67" s="20" t="n">
        <f aca="false">Articoli!N243</f>
        <v>6.6</v>
      </c>
      <c r="O67" s="20" t="str">
        <f aca="false">Articoli!O243</f>
        <v/>
      </c>
      <c r="P67" s="20" t="n">
        <f aca="false">Articoli!P243</f>
        <v>0</v>
      </c>
      <c r="Q67" s="20" t="n">
        <f aca="false">Articoli!Q243</f>
        <v>0</v>
      </c>
      <c r="R67" s="16" t="str">
        <f aca="false">Articoli!R243</f>
        <v>ANOMALIA</v>
      </c>
      <c r="S67" s="16" t="str">
        <f aca="false">Articoli!S243</f>
        <v>NON VALUTABILE</v>
      </c>
      <c r="T67" s="16" t="str">
        <f aca="false">Articoli!T243</f>
        <v>ANOMALIA</v>
      </c>
      <c r="U67" s="17" t="str">
        <f aca="false">Articoli!U243</f>
        <v>Acquistato e mai scaricato nel periodo. </v>
      </c>
      <c r="V67" s="17" t="n">
        <f aca="false">Articoli!V243</f>
        <v>0</v>
      </c>
    </row>
    <row r="68" customFormat="false" ht="15" hidden="false" customHeight="false" outlineLevel="0" collapsed="false">
      <c r="A68" s="16" t="str">
        <f aca="false">Articoli!A244</f>
        <v>350WW06</v>
      </c>
      <c r="B68" s="16" t="str">
        <f aca="false">Articoli!B244</f>
        <v>ASH35-0W-W06</v>
      </c>
      <c r="C68" s="16" t="n">
        <f aca="false">Articoli!C244</f>
        <v>0</v>
      </c>
      <c r="D68" s="17" t="str">
        <f aca="false">Articoli!D244</f>
        <v>Pompa Acq.|Alt. [mm]=90,N°Fori Fiss.=3</v>
      </c>
      <c r="E68" s="16" t="str">
        <f aca="false">Articoli!E244</f>
        <v>Solo acquisto</v>
      </c>
      <c r="F68" s="18" t="n">
        <f aca="false">Articoli!F244</f>
        <v>1</v>
      </c>
      <c r="G68" s="18" t="n">
        <f aca="false">Articoli!G244</f>
        <v>0</v>
      </c>
      <c r="H68" s="18" t="n">
        <f aca="false">Articoli!H244</f>
        <v>1</v>
      </c>
      <c r="I68" s="18" t="n">
        <f aca="false">Articoli!I244</f>
        <v>1</v>
      </c>
      <c r="J68" s="19" t="n">
        <f aca="false">Articoli!J244</f>
        <v>13.02</v>
      </c>
      <c r="K68" s="19" t="n">
        <f aca="false">Articoli!K244</f>
        <v>0</v>
      </c>
      <c r="L68" s="20" t="n">
        <f aca="false">Articoli!L244</f>
        <v>13.02</v>
      </c>
      <c r="M68" s="20" t="n">
        <f aca="false">Articoli!M244</f>
        <v>13.02</v>
      </c>
      <c r="N68" s="20" t="n">
        <f aca="false">Articoli!N244</f>
        <v>13.02</v>
      </c>
      <c r="O68" s="20" t="str">
        <f aca="false">Articoli!O244</f>
        <v/>
      </c>
      <c r="P68" s="20" t="n">
        <f aca="false">Articoli!P244</f>
        <v>0</v>
      </c>
      <c r="Q68" s="20" t="n">
        <f aca="false">Articoli!Q244</f>
        <v>0</v>
      </c>
      <c r="R68" s="16" t="str">
        <f aca="false">Articoli!R244</f>
        <v>ANOMALIA</v>
      </c>
      <c r="S68" s="16" t="str">
        <f aca="false">Articoli!S244</f>
        <v>NON VALUTABILE</v>
      </c>
      <c r="T68" s="16" t="str">
        <f aca="false">Articoli!T244</f>
        <v>ANOMALIA</v>
      </c>
      <c r="U68" s="17" t="str">
        <f aca="false">Articoli!U244</f>
        <v>Acquistato e mai scaricato nel periodo. </v>
      </c>
      <c r="V68" s="17" t="n">
        <f aca="false">Articoli!V244</f>
        <v>0</v>
      </c>
    </row>
    <row r="69" customFormat="false" ht="15" hidden="false" customHeight="false" outlineLevel="0" collapsed="false">
      <c r="A69" s="16" t="str">
        <f aca="false">Articoli!A245</f>
        <v>50000228</v>
      </c>
      <c r="B69" s="16" t="str">
        <f aca="false">Articoli!B245</f>
        <v>ASH50-00-0228</v>
      </c>
      <c r="C69" s="16" t="n">
        <f aca="false">Articoli!C245</f>
        <v>0</v>
      </c>
      <c r="D69" s="17" t="str">
        <f aca="false">Articoli!D245</f>
        <v>Pastiglie freno</v>
      </c>
      <c r="E69" s="16" t="str">
        <f aca="false">Articoli!E245</f>
        <v>Solo acquisto</v>
      </c>
      <c r="F69" s="18" t="n">
        <f aca="false">Articoli!F245</f>
        <v>1</v>
      </c>
      <c r="G69" s="18" t="n">
        <f aca="false">Articoli!G245</f>
        <v>0</v>
      </c>
      <c r="H69" s="18" t="n">
        <f aca="false">Articoli!H245</f>
        <v>1</v>
      </c>
      <c r="I69" s="18" t="n">
        <f aca="false">Articoli!I245</f>
        <v>1</v>
      </c>
      <c r="J69" s="19" t="n">
        <f aca="false">Articoli!J245</f>
        <v>7.57</v>
      </c>
      <c r="K69" s="19" t="n">
        <f aca="false">Articoli!K245</f>
        <v>0</v>
      </c>
      <c r="L69" s="20" t="n">
        <f aca="false">Articoli!L245</f>
        <v>7.57</v>
      </c>
      <c r="M69" s="20" t="n">
        <f aca="false">Articoli!M245</f>
        <v>7.57</v>
      </c>
      <c r="N69" s="20" t="n">
        <f aca="false">Articoli!N245</f>
        <v>7.57</v>
      </c>
      <c r="O69" s="20" t="str">
        <f aca="false">Articoli!O245</f>
        <v/>
      </c>
      <c r="P69" s="20" t="n">
        <f aca="false">Articoli!P245</f>
        <v>0</v>
      </c>
      <c r="Q69" s="20" t="n">
        <f aca="false">Articoli!Q245</f>
        <v>0</v>
      </c>
      <c r="R69" s="16" t="str">
        <f aca="false">Articoli!R245</f>
        <v>ANOMALIA</v>
      </c>
      <c r="S69" s="16" t="str">
        <f aca="false">Articoli!S245</f>
        <v>NON VALUTABILE</v>
      </c>
      <c r="T69" s="16" t="str">
        <f aca="false">Articoli!T245</f>
        <v>ANOMALIA</v>
      </c>
      <c r="U69" s="17" t="str">
        <f aca="false">Articoli!U245</f>
        <v>Acquistato e mai scaricato nel periodo. </v>
      </c>
      <c r="V69" s="17" t="n">
        <f aca="false">Articoli!V245</f>
        <v>0</v>
      </c>
    </row>
    <row r="70" customFormat="false" ht="15" hidden="false" customHeight="false" outlineLevel="0" collapsed="false">
      <c r="A70" s="16" t="str">
        <f aca="false">Articoli!A246</f>
        <v>FA0101JM</v>
      </c>
      <c r="B70" s="16" t="str">
        <f aca="false">Articoli!B246</f>
        <v>ASHFA-0101JM</v>
      </c>
      <c r="C70" s="16" t="n">
        <f aca="false">Articoli!C246</f>
        <v>0</v>
      </c>
      <c r="D70" s="17" t="str">
        <f aca="false">Articoli!D246</f>
        <v>FILTRO ARIA BMW 1 (F20) 125 d</v>
      </c>
      <c r="E70" s="16" t="str">
        <f aca="false">Articoli!E246</f>
        <v>Solo acquisto</v>
      </c>
      <c r="F70" s="18" t="n">
        <f aca="false">Articoli!F246</f>
        <v>1</v>
      </c>
      <c r="G70" s="18" t="n">
        <f aca="false">Articoli!G246</f>
        <v>0</v>
      </c>
      <c r="H70" s="18" t="n">
        <f aca="false">Articoli!H246</f>
        <v>1</v>
      </c>
      <c r="I70" s="18" t="n">
        <f aca="false">Articoli!I246</f>
        <v>1</v>
      </c>
      <c r="J70" s="19" t="n">
        <f aca="false">Articoli!J246</f>
        <v>4.03</v>
      </c>
      <c r="K70" s="19" t="n">
        <f aca="false">Articoli!K246</f>
        <v>0</v>
      </c>
      <c r="L70" s="20" t="n">
        <f aca="false">Articoli!L246</f>
        <v>4.03</v>
      </c>
      <c r="M70" s="20" t="n">
        <f aca="false">Articoli!M246</f>
        <v>4.03</v>
      </c>
      <c r="N70" s="20" t="n">
        <f aca="false">Articoli!N246</f>
        <v>4.03</v>
      </c>
      <c r="O70" s="20" t="str">
        <f aca="false">Articoli!O246</f>
        <v/>
      </c>
      <c r="P70" s="20" t="n">
        <f aca="false">Articoli!P246</f>
        <v>0</v>
      </c>
      <c r="Q70" s="20" t="n">
        <f aca="false">Articoli!Q246</f>
        <v>0</v>
      </c>
      <c r="R70" s="16" t="str">
        <f aca="false">Articoli!R246</f>
        <v>ANOMALIA</v>
      </c>
      <c r="S70" s="16" t="str">
        <f aca="false">Articoli!S246</f>
        <v>NON VALUTABILE</v>
      </c>
      <c r="T70" s="16" t="str">
        <f aca="false">Articoli!T246</f>
        <v>ANOMALIA</v>
      </c>
      <c r="U70" s="17" t="str">
        <f aca="false">Articoli!U246</f>
        <v>Acquistato e mai scaricato nel periodo. </v>
      </c>
      <c r="V70" s="17" t="n">
        <f aca="false">Articoli!V246</f>
        <v>0</v>
      </c>
    </row>
    <row r="71" customFormat="false" ht="15" hidden="false" customHeight="false" outlineLevel="0" collapsed="false">
      <c r="A71" s="16" t="str">
        <f aca="false">Articoli!A247</f>
        <v>FA0309JM</v>
      </c>
      <c r="B71" s="16" t="str">
        <f aca="false">Articoli!B247</f>
        <v>ASHFA-0309JM</v>
      </c>
      <c r="C71" s="16" t="n">
        <f aca="false">Articoli!C247</f>
        <v>0</v>
      </c>
      <c r="D71" s="17" t="str">
        <f aca="false">Articoli!D247</f>
        <v>FILTRO ARIA FORD GALAXY (WA6) 1.6 EcoBoost</v>
      </c>
      <c r="E71" s="16" t="str">
        <f aca="false">Articoli!E247</f>
        <v>Solo acquisto</v>
      </c>
      <c r="F71" s="18" t="n">
        <f aca="false">Articoli!F247</f>
        <v>1</v>
      </c>
      <c r="G71" s="18" t="n">
        <f aca="false">Articoli!G247</f>
        <v>0</v>
      </c>
      <c r="H71" s="18" t="n">
        <f aca="false">Articoli!H247</f>
        <v>1</v>
      </c>
      <c r="I71" s="18" t="n">
        <f aca="false">Articoli!I247</f>
        <v>1</v>
      </c>
      <c r="J71" s="19" t="n">
        <f aca="false">Articoli!J247</f>
        <v>4.88</v>
      </c>
      <c r="K71" s="19" t="n">
        <f aca="false">Articoli!K247</f>
        <v>0</v>
      </c>
      <c r="L71" s="20" t="n">
        <f aca="false">Articoli!L247</f>
        <v>4.88</v>
      </c>
      <c r="M71" s="20" t="n">
        <f aca="false">Articoli!M247</f>
        <v>4.88</v>
      </c>
      <c r="N71" s="20" t="n">
        <f aca="false">Articoli!N247</f>
        <v>4.88</v>
      </c>
      <c r="O71" s="20" t="str">
        <f aca="false">Articoli!O247</f>
        <v/>
      </c>
      <c r="P71" s="20" t="n">
        <f aca="false">Articoli!P247</f>
        <v>0</v>
      </c>
      <c r="Q71" s="20" t="n">
        <f aca="false">Articoli!Q247</f>
        <v>0</v>
      </c>
      <c r="R71" s="16" t="str">
        <f aca="false">Articoli!R247</f>
        <v>ANOMALIA</v>
      </c>
      <c r="S71" s="16" t="str">
        <f aca="false">Articoli!S247</f>
        <v>NON VALUTABILE</v>
      </c>
      <c r="T71" s="16" t="str">
        <f aca="false">Articoli!T247</f>
        <v>ANOMALIA</v>
      </c>
      <c r="U71" s="17" t="str">
        <f aca="false">Articoli!U247</f>
        <v>Acquistato e mai scaricato nel periodo. </v>
      </c>
      <c r="V71" s="17" t="n">
        <f aca="false">Articoli!V247</f>
        <v>0</v>
      </c>
    </row>
    <row r="72" customFormat="false" ht="15" hidden="false" customHeight="false" outlineLevel="0" collapsed="false">
      <c r="A72" s="16" t="str">
        <f aca="false">Articoli!A248</f>
        <v>FA042JM</v>
      </c>
      <c r="B72" s="16" t="str">
        <f aca="false">Articoli!B248</f>
        <v>ASHFA-042JM</v>
      </c>
      <c r="C72" s="16" t="n">
        <f aca="false">Articoli!C248</f>
        <v>0</v>
      </c>
      <c r="D72" s="17" t="str">
        <f aca="false">Articoli!D248</f>
        <v>Filtro aria</v>
      </c>
      <c r="E72" s="16" t="str">
        <f aca="false">Articoli!E248</f>
        <v>Solo acquisto</v>
      </c>
      <c r="F72" s="18" t="n">
        <f aca="false">Articoli!F248</f>
        <v>1</v>
      </c>
      <c r="G72" s="18" t="n">
        <f aca="false">Articoli!G248</f>
        <v>0</v>
      </c>
      <c r="H72" s="18" t="n">
        <f aca="false">Articoli!H248</f>
        <v>1</v>
      </c>
      <c r="I72" s="18" t="n">
        <f aca="false">Articoli!I248</f>
        <v>1</v>
      </c>
      <c r="J72" s="19" t="n">
        <f aca="false">Articoli!J248</f>
        <v>3.37</v>
      </c>
      <c r="K72" s="19" t="n">
        <f aca="false">Articoli!K248</f>
        <v>0</v>
      </c>
      <c r="L72" s="20" t="n">
        <f aca="false">Articoli!L248</f>
        <v>3.37</v>
      </c>
      <c r="M72" s="20" t="n">
        <f aca="false">Articoli!M248</f>
        <v>3.37</v>
      </c>
      <c r="N72" s="20" t="n">
        <f aca="false">Articoli!N248</f>
        <v>3.37</v>
      </c>
      <c r="O72" s="20" t="str">
        <f aca="false">Articoli!O248</f>
        <v/>
      </c>
      <c r="P72" s="20" t="n">
        <f aca="false">Articoli!P248</f>
        <v>0</v>
      </c>
      <c r="Q72" s="20" t="n">
        <f aca="false">Articoli!Q248</f>
        <v>0</v>
      </c>
      <c r="R72" s="16" t="str">
        <f aca="false">Articoli!R248</f>
        <v>ANOMALIA</v>
      </c>
      <c r="S72" s="16" t="str">
        <f aca="false">Articoli!S248</f>
        <v>NON VALUTABILE</v>
      </c>
      <c r="T72" s="16" t="str">
        <f aca="false">Articoli!T248</f>
        <v>ANOMALIA</v>
      </c>
      <c r="U72" s="17" t="str">
        <f aca="false">Articoli!U248</f>
        <v>Acquistato e mai scaricato nel periodo. </v>
      </c>
      <c r="V72" s="17" t="n">
        <f aca="false">Articoli!V248</f>
        <v>0</v>
      </c>
    </row>
    <row r="73" customFormat="false" ht="15" hidden="false" customHeight="false" outlineLevel="0" collapsed="false">
      <c r="A73" s="16" t="str">
        <f aca="false">Articoli!A249</f>
        <v>FAA006JM</v>
      </c>
      <c r="B73" s="16" t="str">
        <f aca="false">Articoli!B249</f>
        <v>ASHFAA-006JM</v>
      </c>
      <c r="C73" s="16" t="n">
        <f aca="false">Articoli!C249</f>
        <v>0</v>
      </c>
      <c r="D73" s="17" t="str">
        <f aca="false">Articoli!D249</f>
        <v>Filtro, Aria abitacolo</v>
      </c>
      <c r="E73" s="16" t="str">
        <f aca="false">Articoli!E249</f>
        <v>Solo acquisto</v>
      </c>
      <c r="F73" s="18" t="n">
        <f aca="false">Articoli!F249</f>
        <v>1</v>
      </c>
      <c r="G73" s="18" t="n">
        <f aca="false">Articoli!G249</f>
        <v>0</v>
      </c>
      <c r="H73" s="18" t="n">
        <f aca="false">Articoli!H249</f>
        <v>1</v>
      </c>
      <c r="I73" s="18" t="n">
        <f aca="false">Articoli!I249</f>
        <v>1</v>
      </c>
      <c r="J73" s="19" t="n">
        <f aca="false">Articoli!J249</f>
        <v>2.62</v>
      </c>
      <c r="K73" s="19" t="n">
        <f aca="false">Articoli!K249</f>
        <v>0</v>
      </c>
      <c r="L73" s="20" t="n">
        <f aca="false">Articoli!L249</f>
        <v>2.62</v>
      </c>
      <c r="M73" s="20" t="n">
        <f aca="false">Articoli!M249</f>
        <v>2.62</v>
      </c>
      <c r="N73" s="20" t="n">
        <f aca="false">Articoli!N249</f>
        <v>2.62</v>
      </c>
      <c r="O73" s="20" t="str">
        <f aca="false">Articoli!O249</f>
        <v/>
      </c>
      <c r="P73" s="20" t="n">
        <f aca="false">Articoli!P249</f>
        <v>0</v>
      </c>
      <c r="Q73" s="20" t="n">
        <f aca="false">Articoli!Q249</f>
        <v>0</v>
      </c>
      <c r="R73" s="16" t="str">
        <f aca="false">Articoli!R249</f>
        <v>ANOMALIA</v>
      </c>
      <c r="S73" s="16" t="str">
        <f aca="false">Articoli!S249</f>
        <v>NON VALUTABILE</v>
      </c>
      <c r="T73" s="16" t="str">
        <f aca="false">Articoli!T249</f>
        <v>ANOMALIA</v>
      </c>
      <c r="U73" s="17" t="str">
        <f aca="false">Articoli!U249</f>
        <v>Acquistato e mai scaricato nel periodo. </v>
      </c>
      <c r="V73" s="17" t="n">
        <f aca="false">Articoli!V249</f>
        <v>0</v>
      </c>
    </row>
    <row r="74" customFormat="false" ht="15" hidden="false" customHeight="false" outlineLevel="0" collapsed="false">
      <c r="A74" s="16" t="str">
        <f aca="false">Articoli!A250</f>
        <v>FAA011JM</v>
      </c>
      <c r="B74" s="16" t="str">
        <f aca="false">Articoli!B250</f>
        <v>ASHFAA-011JM</v>
      </c>
      <c r="C74" s="16" t="n">
        <f aca="false">Articoli!C250</f>
        <v>0</v>
      </c>
      <c r="D74" s="17" t="str">
        <f aca="false">Articoli!D250</f>
        <v>Filtro, Aria abitacolo</v>
      </c>
      <c r="E74" s="16" t="str">
        <f aca="false">Articoli!E250</f>
        <v>Solo acquisto</v>
      </c>
      <c r="F74" s="18" t="n">
        <f aca="false">Articoli!F250</f>
        <v>1</v>
      </c>
      <c r="G74" s="18" t="n">
        <f aca="false">Articoli!G250</f>
        <v>0</v>
      </c>
      <c r="H74" s="18" t="n">
        <f aca="false">Articoli!H250</f>
        <v>1</v>
      </c>
      <c r="I74" s="18" t="n">
        <f aca="false">Articoli!I250</f>
        <v>1</v>
      </c>
      <c r="J74" s="19" t="n">
        <f aca="false">Articoli!J250</f>
        <v>2.02</v>
      </c>
      <c r="K74" s="19" t="n">
        <f aca="false">Articoli!K250</f>
        <v>0</v>
      </c>
      <c r="L74" s="20" t="n">
        <f aca="false">Articoli!L250</f>
        <v>2.02</v>
      </c>
      <c r="M74" s="20" t="n">
        <f aca="false">Articoli!M250</f>
        <v>2.02</v>
      </c>
      <c r="N74" s="20" t="n">
        <f aca="false">Articoli!N250</f>
        <v>2.02</v>
      </c>
      <c r="O74" s="20" t="str">
        <f aca="false">Articoli!O250</f>
        <v/>
      </c>
      <c r="P74" s="20" t="n">
        <f aca="false">Articoli!P250</f>
        <v>0</v>
      </c>
      <c r="Q74" s="20" t="n">
        <f aca="false">Articoli!Q250</f>
        <v>0</v>
      </c>
      <c r="R74" s="16" t="str">
        <f aca="false">Articoli!R250</f>
        <v>ANOMALIA</v>
      </c>
      <c r="S74" s="16" t="str">
        <f aca="false">Articoli!S250</f>
        <v>NON VALUTABILE</v>
      </c>
      <c r="T74" s="16" t="str">
        <f aca="false">Articoli!T250</f>
        <v>ANOMALIA</v>
      </c>
      <c r="U74" s="17" t="str">
        <f aca="false">Articoli!U250</f>
        <v>Acquistato e mai scaricato nel periodo. </v>
      </c>
      <c r="V74" s="17" t="n">
        <f aca="false">Articoli!V250</f>
        <v>0</v>
      </c>
    </row>
    <row r="75" customFormat="false" ht="15" hidden="false" customHeight="false" outlineLevel="0" collapsed="false">
      <c r="A75" s="16" t="str">
        <f aca="false">Articoli!A251</f>
        <v>FC022JM</v>
      </c>
      <c r="B75" s="16" t="str">
        <f aca="false">Articoli!B251</f>
        <v>ASHFC-022JM</v>
      </c>
      <c r="C75" s="16" t="n">
        <f aca="false">Articoli!C251</f>
        <v>0</v>
      </c>
      <c r="D75" s="17" t="str">
        <f aca="false">Articoli!D251</f>
        <v>Filtro carburante</v>
      </c>
      <c r="E75" s="16" t="str">
        <f aca="false">Articoli!E251</f>
        <v>Solo acquisto</v>
      </c>
      <c r="F75" s="18" t="n">
        <f aca="false">Articoli!F251</f>
        <v>1</v>
      </c>
      <c r="G75" s="18" t="n">
        <f aca="false">Articoli!G251</f>
        <v>0</v>
      </c>
      <c r="H75" s="18" t="n">
        <f aca="false">Articoli!H251</f>
        <v>1</v>
      </c>
      <c r="I75" s="18" t="n">
        <f aca="false">Articoli!I251</f>
        <v>1</v>
      </c>
      <c r="J75" s="19" t="n">
        <f aca="false">Articoli!J251</f>
        <v>6.4</v>
      </c>
      <c r="K75" s="19" t="n">
        <f aca="false">Articoli!K251</f>
        <v>0</v>
      </c>
      <c r="L75" s="20" t="n">
        <f aca="false">Articoli!L251</f>
        <v>6.4</v>
      </c>
      <c r="M75" s="20" t="n">
        <f aca="false">Articoli!M251</f>
        <v>6.4</v>
      </c>
      <c r="N75" s="20" t="n">
        <f aca="false">Articoli!N251</f>
        <v>6.4</v>
      </c>
      <c r="O75" s="20" t="str">
        <f aca="false">Articoli!O251</f>
        <v/>
      </c>
      <c r="P75" s="20" t="n">
        <f aca="false">Articoli!P251</f>
        <v>0</v>
      </c>
      <c r="Q75" s="20" t="n">
        <f aca="false">Articoli!Q251</f>
        <v>0</v>
      </c>
      <c r="R75" s="16" t="str">
        <f aca="false">Articoli!R251</f>
        <v>ANOMALIA</v>
      </c>
      <c r="S75" s="16" t="str">
        <f aca="false">Articoli!S251</f>
        <v>NON VALUTABILE</v>
      </c>
      <c r="T75" s="16" t="str">
        <f aca="false">Articoli!T251</f>
        <v>ANOMALIA</v>
      </c>
      <c r="U75" s="17" t="str">
        <f aca="false">Articoli!U251</f>
        <v>Acquistato e mai scaricato nel periodo. </v>
      </c>
      <c r="V75" s="17" t="n">
        <f aca="false">Articoli!V251</f>
        <v>0</v>
      </c>
    </row>
    <row r="76" customFormat="false" ht="15" hidden="false" customHeight="false" outlineLevel="0" collapsed="false">
      <c r="A76" s="16" t="str">
        <f aca="false">Articoli!A252</f>
        <v>FO034JM</v>
      </c>
      <c r="B76" s="16" t="str">
        <f aca="false">Articoli!B252</f>
        <v>ASHFO-034JM</v>
      </c>
      <c r="C76" s="16" t="n">
        <f aca="false">Articoli!C252</f>
        <v>0</v>
      </c>
      <c r="D76" s="17" t="str">
        <f aca="false">Articoli!D252</f>
        <v>Filtro olio</v>
      </c>
      <c r="E76" s="16" t="str">
        <f aca="false">Articoli!E252</f>
        <v>Solo acquisto</v>
      </c>
      <c r="F76" s="18" t="n">
        <f aca="false">Articoli!F252</f>
        <v>1</v>
      </c>
      <c r="G76" s="18" t="n">
        <f aca="false">Articoli!G252</f>
        <v>0</v>
      </c>
      <c r="H76" s="18" t="n">
        <f aca="false">Articoli!H252</f>
        <v>1</v>
      </c>
      <c r="I76" s="18" t="n">
        <f aca="false">Articoli!I252</f>
        <v>1</v>
      </c>
      <c r="J76" s="19" t="n">
        <f aca="false">Articoli!J252</f>
        <v>1.15</v>
      </c>
      <c r="K76" s="19" t="n">
        <f aca="false">Articoli!K252</f>
        <v>0</v>
      </c>
      <c r="L76" s="20" t="n">
        <f aca="false">Articoli!L252</f>
        <v>1.15</v>
      </c>
      <c r="M76" s="20" t="n">
        <f aca="false">Articoli!M252</f>
        <v>1.15</v>
      </c>
      <c r="N76" s="20" t="n">
        <f aca="false">Articoli!N252</f>
        <v>1.15</v>
      </c>
      <c r="O76" s="20" t="str">
        <f aca="false">Articoli!O252</f>
        <v/>
      </c>
      <c r="P76" s="20" t="n">
        <f aca="false">Articoli!P252</f>
        <v>0</v>
      </c>
      <c r="Q76" s="20" t="n">
        <f aca="false">Articoli!Q252</f>
        <v>0</v>
      </c>
      <c r="R76" s="16" t="str">
        <f aca="false">Articoli!R252</f>
        <v>ANOMALIA</v>
      </c>
      <c r="S76" s="16" t="str">
        <f aca="false">Articoli!S252</f>
        <v>NON VALUTABILE</v>
      </c>
      <c r="T76" s="16" t="str">
        <f aca="false">Articoli!T252</f>
        <v>ANOMALIA</v>
      </c>
      <c r="U76" s="17" t="str">
        <f aca="false">Articoli!U252</f>
        <v>Acquistato e mai scaricato nel periodo. </v>
      </c>
      <c r="V76" s="17" t="n">
        <f aca="false">Articoli!V252</f>
        <v>0</v>
      </c>
    </row>
    <row r="77" customFormat="false" ht="15" hidden="false" customHeight="false" outlineLevel="0" collapsed="false">
      <c r="A77" s="16" t="str">
        <f aca="false">Articoli!A253</f>
        <v>FO040JM</v>
      </c>
      <c r="B77" s="16" t="str">
        <f aca="false">Articoli!B253</f>
        <v>ASHFO-040JM</v>
      </c>
      <c r="C77" s="16" t="n">
        <f aca="false">Articoli!C253</f>
        <v>0</v>
      </c>
      <c r="D77" s="17" t="str">
        <f aca="false">Articoli!D253</f>
        <v>Filtro olio</v>
      </c>
      <c r="E77" s="16" t="str">
        <f aca="false">Articoli!E253</f>
        <v>Solo acquisto</v>
      </c>
      <c r="F77" s="18" t="n">
        <f aca="false">Articoli!F253</f>
        <v>10</v>
      </c>
      <c r="G77" s="18" t="n">
        <f aca="false">Articoli!G253</f>
        <v>0</v>
      </c>
      <c r="H77" s="18" t="n">
        <f aca="false">Articoli!H253</f>
        <v>10</v>
      </c>
      <c r="I77" s="18" t="n">
        <f aca="false">Articoli!I253</f>
        <v>10</v>
      </c>
      <c r="J77" s="19" t="n">
        <f aca="false">Articoli!J253</f>
        <v>12.5</v>
      </c>
      <c r="K77" s="19" t="n">
        <f aca="false">Articoli!K253</f>
        <v>0</v>
      </c>
      <c r="L77" s="20" t="n">
        <f aca="false">Articoli!L253</f>
        <v>1.25</v>
      </c>
      <c r="M77" s="20" t="n">
        <f aca="false">Articoli!M253</f>
        <v>1.25</v>
      </c>
      <c r="N77" s="20" t="n">
        <f aca="false">Articoli!N253</f>
        <v>1.25</v>
      </c>
      <c r="O77" s="20" t="str">
        <f aca="false">Articoli!O253</f>
        <v/>
      </c>
      <c r="P77" s="20" t="n">
        <f aca="false">Articoli!P253</f>
        <v>0</v>
      </c>
      <c r="Q77" s="20" t="n">
        <f aca="false">Articoli!Q253</f>
        <v>0</v>
      </c>
      <c r="R77" s="16" t="str">
        <f aca="false">Articoli!R253</f>
        <v>ANOMALIA</v>
      </c>
      <c r="S77" s="16" t="str">
        <f aca="false">Articoli!S253</f>
        <v>NON VALUTABILE</v>
      </c>
      <c r="T77" s="16" t="str">
        <f aca="false">Articoli!T253</f>
        <v>ANOMALIA</v>
      </c>
      <c r="U77" s="17" t="str">
        <f aca="false">Articoli!U253</f>
        <v>Acquistato e mai scaricato nel periodo. </v>
      </c>
      <c r="V77" s="17" t="n">
        <f aca="false">Articoli!V253</f>
        <v>0</v>
      </c>
    </row>
    <row r="78" customFormat="false" ht="15" hidden="false" customHeight="false" outlineLevel="0" collapsed="false">
      <c r="A78" s="16" t="str">
        <f aca="false">Articoli!A254</f>
        <v>GOM104</v>
      </c>
      <c r="B78" s="16" t="str">
        <f aca="false">Articoli!B254</f>
        <v>ASHGOM-104</v>
      </c>
      <c r="C78" s="16" t="n">
        <f aca="false">Articoli!C254</f>
        <v>0</v>
      </c>
      <c r="D78" s="17" t="str">
        <f aca="false">Articoli!D254</f>
        <v>Supporto motore</v>
      </c>
      <c r="E78" s="16" t="str">
        <f aca="false">Articoli!E254</f>
        <v>Solo acquisto</v>
      </c>
      <c r="F78" s="18" t="n">
        <f aca="false">Articoli!F254</f>
        <v>1</v>
      </c>
      <c r="G78" s="18" t="n">
        <f aca="false">Articoli!G254</f>
        <v>0</v>
      </c>
      <c r="H78" s="18" t="n">
        <f aca="false">Articoli!H254</f>
        <v>1</v>
      </c>
      <c r="I78" s="18" t="n">
        <f aca="false">Articoli!I254</f>
        <v>1</v>
      </c>
      <c r="J78" s="19" t="n">
        <f aca="false">Articoli!J254</f>
        <v>11.28</v>
      </c>
      <c r="K78" s="19" t="n">
        <f aca="false">Articoli!K254</f>
        <v>0</v>
      </c>
      <c r="L78" s="20" t="n">
        <f aca="false">Articoli!L254</f>
        <v>11.28</v>
      </c>
      <c r="M78" s="20" t="n">
        <f aca="false">Articoli!M254</f>
        <v>11.28</v>
      </c>
      <c r="N78" s="20" t="n">
        <f aca="false">Articoli!N254</f>
        <v>11.28</v>
      </c>
      <c r="O78" s="20" t="str">
        <f aca="false">Articoli!O254</f>
        <v/>
      </c>
      <c r="P78" s="20" t="n">
        <f aca="false">Articoli!P254</f>
        <v>0</v>
      </c>
      <c r="Q78" s="20" t="n">
        <f aca="false">Articoli!Q254</f>
        <v>0</v>
      </c>
      <c r="R78" s="16" t="str">
        <f aca="false">Articoli!R254</f>
        <v>ANOMALIA</v>
      </c>
      <c r="S78" s="16" t="str">
        <f aca="false">Articoli!S254</f>
        <v>NON VALUTABILE</v>
      </c>
      <c r="T78" s="16" t="str">
        <f aca="false">Articoli!T254</f>
        <v>ANOMALIA</v>
      </c>
      <c r="U78" s="17" t="str">
        <f aca="false">Articoli!U254</f>
        <v>Acquistato e mai scaricato nel periodo. </v>
      </c>
      <c r="V78" s="17" t="n">
        <f aca="false">Articoli!V254</f>
        <v>0</v>
      </c>
    </row>
    <row r="79" customFormat="false" ht="15" hidden="false" customHeight="false" outlineLevel="0" collapsed="false">
      <c r="A79" s="16" t="str">
        <f aca="false">Articoli!A255</f>
        <v>MA00123</v>
      </c>
      <c r="B79" s="16" t="str">
        <f aca="false">Articoli!B255</f>
        <v>ASHMA-00123</v>
      </c>
      <c r="C79" s="16" t="n">
        <f aca="false">Articoli!C255</f>
        <v>0</v>
      </c>
      <c r="D79" s="17" t="str">
        <f aca="false">Articoli!D255</f>
        <v>AMM.  Ant. Dx|Press. gas|CITROEN C3 I (FC_)</v>
      </c>
      <c r="E79" s="16" t="str">
        <f aca="false">Articoli!E255</f>
        <v>Solo acquisto</v>
      </c>
      <c r="F79" s="18" t="n">
        <f aca="false">Articoli!F255</f>
        <v>1</v>
      </c>
      <c r="G79" s="18" t="n">
        <f aca="false">Articoli!G255</f>
        <v>0</v>
      </c>
      <c r="H79" s="18" t="n">
        <f aca="false">Articoli!H255</f>
        <v>1</v>
      </c>
      <c r="I79" s="18" t="n">
        <f aca="false">Articoli!I255</f>
        <v>1</v>
      </c>
      <c r="J79" s="19" t="n">
        <f aca="false">Articoli!J255</f>
        <v>20.33</v>
      </c>
      <c r="K79" s="19" t="n">
        <f aca="false">Articoli!K255</f>
        <v>0</v>
      </c>
      <c r="L79" s="20" t="n">
        <f aca="false">Articoli!L255</f>
        <v>20.33</v>
      </c>
      <c r="M79" s="20" t="n">
        <f aca="false">Articoli!M255</f>
        <v>20.33</v>
      </c>
      <c r="N79" s="20" t="n">
        <f aca="false">Articoli!N255</f>
        <v>20.33</v>
      </c>
      <c r="O79" s="20" t="str">
        <f aca="false">Articoli!O255</f>
        <v/>
      </c>
      <c r="P79" s="20" t="n">
        <f aca="false">Articoli!P255</f>
        <v>0</v>
      </c>
      <c r="Q79" s="20" t="n">
        <f aca="false">Articoli!Q255</f>
        <v>0</v>
      </c>
      <c r="R79" s="16" t="str">
        <f aca="false">Articoli!R255</f>
        <v>ANOMALIA</v>
      </c>
      <c r="S79" s="16" t="str">
        <f aca="false">Articoli!S255</f>
        <v>NON VALUTABILE</v>
      </c>
      <c r="T79" s="16" t="str">
        <f aca="false">Articoli!T255</f>
        <v>ANOMALIA</v>
      </c>
      <c r="U79" s="17" t="str">
        <f aca="false">Articoli!U255</f>
        <v>Acquistato e mai scaricato nel periodo. </v>
      </c>
      <c r="V79" s="17" t="n">
        <f aca="false">Articoli!V255</f>
        <v>0</v>
      </c>
    </row>
    <row r="80" customFormat="false" ht="15" hidden="false" customHeight="false" outlineLevel="0" collapsed="false">
      <c r="A80" s="16" t="str">
        <f aca="false">Articoli!A256</f>
        <v>MA00976</v>
      </c>
      <c r="B80" s="16" t="str">
        <f aca="false">Articoli!B256</f>
        <v>ASHMA-00976</v>
      </c>
      <c r="C80" s="16" t="n">
        <f aca="false">Articoli!C256</f>
        <v>0</v>
      </c>
      <c r="D80" s="17" t="str">
        <f aca="false">Articoli!D256</f>
        <v>AMM.  Ant. Dx|Press. gas|PEUGEOT 208 1.0|208 1.4</v>
      </c>
      <c r="E80" s="16" t="str">
        <f aca="false">Articoli!E256</f>
        <v>Solo acquisto</v>
      </c>
      <c r="F80" s="18" t="n">
        <f aca="false">Articoli!F256</f>
        <v>1</v>
      </c>
      <c r="G80" s="18" t="n">
        <f aca="false">Articoli!G256</f>
        <v>0</v>
      </c>
      <c r="H80" s="18" t="n">
        <f aca="false">Articoli!H256</f>
        <v>1</v>
      </c>
      <c r="I80" s="18" t="n">
        <f aca="false">Articoli!I256</f>
        <v>1</v>
      </c>
      <c r="J80" s="19" t="n">
        <f aca="false">Articoli!J256</f>
        <v>34.65</v>
      </c>
      <c r="K80" s="19" t="n">
        <f aca="false">Articoli!K256</f>
        <v>0</v>
      </c>
      <c r="L80" s="20" t="n">
        <f aca="false">Articoli!L256</f>
        <v>34.65</v>
      </c>
      <c r="M80" s="20" t="n">
        <f aca="false">Articoli!M256</f>
        <v>34.65</v>
      </c>
      <c r="N80" s="20" t="n">
        <f aca="false">Articoli!N256</f>
        <v>34.65</v>
      </c>
      <c r="O80" s="20" t="str">
        <f aca="false">Articoli!O256</f>
        <v/>
      </c>
      <c r="P80" s="20" t="n">
        <f aca="false">Articoli!P256</f>
        <v>0</v>
      </c>
      <c r="Q80" s="20" t="n">
        <f aca="false">Articoli!Q256</f>
        <v>0</v>
      </c>
      <c r="R80" s="16" t="str">
        <f aca="false">Articoli!R256</f>
        <v>ANOMALIA</v>
      </c>
      <c r="S80" s="16" t="str">
        <f aca="false">Articoli!S256</f>
        <v>NON VALUTABILE</v>
      </c>
      <c r="T80" s="16" t="str">
        <f aca="false">Articoli!T256</f>
        <v>ANOMALIA</v>
      </c>
      <c r="U80" s="17" t="str">
        <f aca="false">Articoli!U256</f>
        <v>Acquistato e mai scaricato nel periodo. </v>
      </c>
      <c r="V80" s="17" t="n">
        <f aca="false">Articoli!V256</f>
        <v>0</v>
      </c>
    </row>
    <row r="81" customFormat="false" ht="15" hidden="false" customHeight="false" outlineLevel="0" collapsed="false">
      <c r="A81" s="16" t="str">
        <f aca="false">Articoli!A257</f>
        <v>BPD1181</v>
      </c>
      <c r="B81" s="16" t="str">
        <f aca="false">Articoli!B257</f>
        <v>BENBPD1181</v>
      </c>
      <c r="C81" s="16" t="n">
        <f aca="false">Articoli!C257</f>
        <v>0</v>
      </c>
      <c r="D81" s="17" t="str">
        <f aca="false">Articoli!D257</f>
        <v>Past. |Ant.|Larg.131,5|Alt.56,9|Sp.16|FIAT; SUZUK</v>
      </c>
      <c r="E81" s="16" t="str">
        <f aca="false">Articoli!E257</f>
        <v>Solo acquisto</v>
      </c>
      <c r="F81" s="18" t="n">
        <f aca="false">Articoli!F257</f>
        <v>1</v>
      </c>
      <c r="G81" s="18" t="n">
        <f aca="false">Articoli!G257</f>
        <v>0</v>
      </c>
      <c r="H81" s="18" t="n">
        <f aca="false">Articoli!H257</f>
        <v>1</v>
      </c>
      <c r="I81" s="18" t="n">
        <f aca="false">Articoli!I257</f>
        <v>1</v>
      </c>
      <c r="J81" s="19" t="n">
        <f aca="false">Articoli!J257</f>
        <v>19.88</v>
      </c>
      <c r="K81" s="19" t="n">
        <f aca="false">Articoli!K257</f>
        <v>0</v>
      </c>
      <c r="L81" s="20" t="n">
        <f aca="false">Articoli!L257</f>
        <v>19.88</v>
      </c>
      <c r="M81" s="20" t="n">
        <f aca="false">Articoli!M257</f>
        <v>19.88</v>
      </c>
      <c r="N81" s="20" t="n">
        <f aca="false">Articoli!N257</f>
        <v>19.88</v>
      </c>
      <c r="O81" s="20" t="str">
        <f aca="false">Articoli!O257</f>
        <v/>
      </c>
      <c r="P81" s="20" t="n">
        <f aca="false">Articoli!P257</f>
        <v>0</v>
      </c>
      <c r="Q81" s="20" t="n">
        <f aca="false">Articoli!Q257</f>
        <v>0</v>
      </c>
      <c r="R81" s="16" t="str">
        <f aca="false">Articoli!R257</f>
        <v>ANOMALIA</v>
      </c>
      <c r="S81" s="16" t="str">
        <f aca="false">Articoli!S257</f>
        <v>NON VALUTABILE</v>
      </c>
      <c r="T81" s="16" t="str">
        <f aca="false">Articoli!T257</f>
        <v>ANOMALIA</v>
      </c>
      <c r="U81" s="17" t="str">
        <f aca="false">Articoli!U257</f>
        <v>Acquistato e mai scaricato nel periodo. </v>
      </c>
      <c r="V81" s="17" t="n">
        <f aca="false">Articoli!V257</f>
        <v>0</v>
      </c>
    </row>
    <row r="82" customFormat="false" ht="15" hidden="false" customHeight="false" outlineLevel="0" collapsed="false">
      <c r="A82" s="16" t="str">
        <f aca="false">Articoli!A258</f>
        <v>BPD1463</v>
      </c>
      <c r="B82" s="16" t="str">
        <f aca="false">Articoli!B258</f>
        <v>BENBPD1463</v>
      </c>
      <c r="C82" s="16" t="n">
        <f aca="false">Articoli!C258</f>
        <v>0</v>
      </c>
      <c r="D82" s="17" t="str">
        <f aca="false">Articoli!D258</f>
        <v>Past. |Ant.|Larg.110,5|Alt.41,5|Sp.15,5|CHEVROLET</v>
      </c>
      <c r="E82" s="16" t="str">
        <f aca="false">Articoli!E258</f>
        <v>Solo acquisto</v>
      </c>
      <c r="F82" s="18" t="n">
        <f aca="false">Articoli!F258</f>
        <v>1</v>
      </c>
      <c r="G82" s="18" t="n">
        <f aca="false">Articoli!G258</f>
        <v>0</v>
      </c>
      <c r="H82" s="18" t="n">
        <f aca="false">Articoli!H258</f>
        <v>1</v>
      </c>
      <c r="I82" s="18" t="n">
        <f aca="false">Articoli!I258</f>
        <v>1</v>
      </c>
      <c r="J82" s="19" t="n">
        <f aca="false">Articoli!J258</f>
        <v>13.92</v>
      </c>
      <c r="K82" s="19" t="n">
        <f aca="false">Articoli!K258</f>
        <v>0</v>
      </c>
      <c r="L82" s="20" t="n">
        <f aca="false">Articoli!L258</f>
        <v>13.92</v>
      </c>
      <c r="M82" s="20" t="n">
        <f aca="false">Articoli!M258</f>
        <v>13.92</v>
      </c>
      <c r="N82" s="20" t="n">
        <f aca="false">Articoli!N258</f>
        <v>13.92</v>
      </c>
      <c r="O82" s="20" t="str">
        <f aca="false">Articoli!O258</f>
        <v/>
      </c>
      <c r="P82" s="20" t="n">
        <f aca="false">Articoli!P258</f>
        <v>0</v>
      </c>
      <c r="Q82" s="20" t="n">
        <f aca="false">Articoli!Q258</f>
        <v>0</v>
      </c>
      <c r="R82" s="16" t="str">
        <f aca="false">Articoli!R258</f>
        <v>ANOMALIA</v>
      </c>
      <c r="S82" s="16" t="str">
        <f aca="false">Articoli!S258</f>
        <v>NON VALUTABILE</v>
      </c>
      <c r="T82" s="16" t="str">
        <f aca="false">Articoli!T258</f>
        <v>ANOMALIA</v>
      </c>
      <c r="U82" s="17" t="str">
        <f aca="false">Articoli!U258</f>
        <v>Acquistato e mai scaricato nel periodo. </v>
      </c>
      <c r="V82" s="17" t="n">
        <f aca="false">Articoli!V258</f>
        <v>0</v>
      </c>
    </row>
    <row r="83" customFormat="false" ht="15" hidden="false" customHeight="false" outlineLevel="0" collapsed="false">
      <c r="A83" s="16" t="str">
        <f aca="false">Articoli!A259</f>
        <v>BPD1631</v>
      </c>
      <c r="B83" s="16" t="str">
        <f aca="false">Articoli!B259</f>
        <v>BENBPD1631</v>
      </c>
      <c r="C83" s="16" t="n">
        <f aca="false">Articoli!C259</f>
        <v>0</v>
      </c>
      <c r="D83" s="17" t="str">
        <f aca="false">Articoli!D259</f>
        <v>Past. |Ant.|Larg.155,2|Alt.54,8|Sp.16,4|FORD</v>
      </c>
      <c r="E83" s="16" t="str">
        <f aca="false">Articoli!E259</f>
        <v>Solo acquisto</v>
      </c>
      <c r="F83" s="18" t="n">
        <f aca="false">Articoli!F259</f>
        <v>1</v>
      </c>
      <c r="G83" s="18" t="n">
        <f aca="false">Articoli!G259</f>
        <v>0</v>
      </c>
      <c r="H83" s="18" t="n">
        <f aca="false">Articoli!H259</f>
        <v>1</v>
      </c>
      <c r="I83" s="18" t="n">
        <f aca="false">Articoli!I259</f>
        <v>1</v>
      </c>
      <c r="J83" s="19" t="n">
        <f aca="false">Articoli!J259</f>
        <v>21.1</v>
      </c>
      <c r="K83" s="19" t="n">
        <f aca="false">Articoli!K259</f>
        <v>0</v>
      </c>
      <c r="L83" s="20" t="n">
        <f aca="false">Articoli!L259</f>
        <v>21.1</v>
      </c>
      <c r="M83" s="20" t="n">
        <f aca="false">Articoli!M259</f>
        <v>21.1</v>
      </c>
      <c r="N83" s="20" t="n">
        <f aca="false">Articoli!N259</f>
        <v>21.1</v>
      </c>
      <c r="O83" s="20" t="str">
        <f aca="false">Articoli!O259</f>
        <v/>
      </c>
      <c r="P83" s="20" t="n">
        <f aca="false">Articoli!P259</f>
        <v>0</v>
      </c>
      <c r="Q83" s="20" t="n">
        <f aca="false">Articoli!Q259</f>
        <v>0</v>
      </c>
      <c r="R83" s="16" t="str">
        <f aca="false">Articoli!R259</f>
        <v>ANOMALIA</v>
      </c>
      <c r="S83" s="16" t="str">
        <f aca="false">Articoli!S259</f>
        <v>NON VALUTABILE</v>
      </c>
      <c r="T83" s="16" t="str">
        <f aca="false">Articoli!T259</f>
        <v>ANOMALIA</v>
      </c>
      <c r="U83" s="17" t="str">
        <f aca="false">Articoli!U259</f>
        <v>Acquistato e mai scaricato nel periodo. </v>
      </c>
      <c r="V83" s="17" t="n">
        <f aca="false">Articoli!V259</f>
        <v>0</v>
      </c>
    </row>
    <row r="84" customFormat="false" ht="15" hidden="false" customHeight="false" outlineLevel="0" collapsed="false">
      <c r="A84" s="16" t="str">
        <f aca="false">Articoli!A260</f>
        <v>ADA104213</v>
      </c>
      <c r="B84" s="16" t="str">
        <f aca="false">Articoli!B260</f>
        <v>BLUADA104213</v>
      </c>
      <c r="C84" s="16" t="n">
        <f aca="false">Articoli!C260</f>
        <v>0</v>
      </c>
      <c r="D84" s="17" t="str">
        <f aca="false">Articoli!D260</f>
        <v>Kit Past.|Lungh.146,5|Largh.64,0|Spes.17,6</v>
      </c>
      <c r="E84" s="16" t="str">
        <f aca="false">Articoli!E260</f>
        <v>Solo acquisto</v>
      </c>
      <c r="F84" s="18" t="n">
        <f aca="false">Articoli!F260</f>
        <v>1</v>
      </c>
      <c r="G84" s="18" t="n">
        <f aca="false">Articoli!G260</f>
        <v>0</v>
      </c>
      <c r="H84" s="18" t="n">
        <f aca="false">Articoli!H260</f>
        <v>1</v>
      </c>
      <c r="I84" s="18" t="n">
        <f aca="false">Articoli!I260</f>
        <v>1</v>
      </c>
      <c r="J84" s="19" t="n">
        <f aca="false">Articoli!J260</f>
        <v>26.87</v>
      </c>
      <c r="K84" s="19" t="n">
        <f aca="false">Articoli!K260</f>
        <v>0</v>
      </c>
      <c r="L84" s="20" t="n">
        <f aca="false">Articoli!L260</f>
        <v>26.87</v>
      </c>
      <c r="M84" s="20" t="n">
        <f aca="false">Articoli!M260</f>
        <v>26.87</v>
      </c>
      <c r="N84" s="20" t="n">
        <f aca="false">Articoli!N260</f>
        <v>26.87</v>
      </c>
      <c r="O84" s="20" t="str">
        <f aca="false">Articoli!O260</f>
        <v/>
      </c>
      <c r="P84" s="20" t="n">
        <f aca="false">Articoli!P260</f>
        <v>0</v>
      </c>
      <c r="Q84" s="20" t="n">
        <f aca="false">Articoli!Q260</f>
        <v>0</v>
      </c>
      <c r="R84" s="16" t="str">
        <f aca="false">Articoli!R260</f>
        <v>ANOMALIA</v>
      </c>
      <c r="S84" s="16" t="str">
        <f aca="false">Articoli!S260</f>
        <v>NON VALUTABILE</v>
      </c>
      <c r="T84" s="16" t="str">
        <f aca="false">Articoli!T260</f>
        <v>ANOMALIA</v>
      </c>
      <c r="U84" s="17" t="str">
        <f aca="false">Articoli!U260</f>
        <v>Acquistato e mai scaricato nel periodo. </v>
      </c>
      <c r="V84" s="17" t="n">
        <f aca="false">Articoli!V260</f>
        <v>0</v>
      </c>
    </row>
    <row r="85" customFormat="false" ht="15" hidden="false" customHeight="false" outlineLevel="0" collapsed="false">
      <c r="A85" s="16" t="str">
        <f aca="false">Articoli!A261</f>
        <v>ADA108628</v>
      </c>
      <c r="B85" s="16" t="str">
        <f aca="false">Articoli!B261</f>
        <v>BLUADA108628</v>
      </c>
      <c r="C85" s="16" t="n">
        <f aca="false">Articoli!C261</f>
        <v>0</v>
      </c>
      <c r="D85" s="17" t="str">
        <f aca="false">Articoli!D261</f>
        <v>Bracc.Sosp.|Ass.Ant.Sx.|</v>
      </c>
      <c r="E85" s="16" t="str">
        <f aca="false">Articoli!E261</f>
        <v>Solo acquisto</v>
      </c>
      <c r="F85" s="18" t="n">
        <f aca="false">Articoli!F261</f>
        <v>1</v>
      </c>
      <c r="G85" s="18" t="n">
        <f aca="false">Articoli!G261</f>
        <v>0</v>
      </c>
      <c r="H85" s="18" t="n">
        <f aca="false">Articoli!H261</f>
        <v>1</v>
      </c>
      <c r="I85" s="18" t="n">
        <f aca="false">Articoli!I261</f>
        <v>1</v>
      </c>
      <c r="J85" s="19" t="n">
        <f aca="false">Articoli!J261</f>
        <v>63.46</v>
      </c>
      <c r="K85" s="19" t="n">
        <f aca="false">Articoli!K261</f>
        <v>0</v>
      </c>
      <c r="L85" s="20" t="n">
        <f aca="false">Articoli!L261</f>
        <v>63.46</v>
      </c>
      <c r="M85" s="20" t="n">
        <f aca="false">Articoli!M261</f>
        <v>63.46</v>
      </c>
      <c r="N85" s="20" t="n">
        <f aca="false">Articoli!N261</f>
        <v>63.46</v>
      </c>
      <c r="O85" s="20" t="str">
        <f aca="false">Articoli!O261</f>
        <v/>
      </c>
      <c r="P85" s="20" t="n">
        <f aca="false">Articoli!P261</f>
        <v>0</v>
      </c>
      <c r="Q85" s="20" t="n">
        <f aca="false">Articoli!Q261</f>
        <v>0</v>
      </c>
      <c r="R85" s="16" t="str">
        <f aca="false">Articoli!R261</f>
        <v>ANOMALIA</v>
      </c>
      <c r="S85" s="16" t="str">
        <f aca="false">Articoli!S261</f>
        <v>NON VALUTABILE</v>
      </c>
      <c r="T85" s="16" t="str">
        <f aca="false">Articoli!T261</f>
        <v>ANOMALIA</v>
      </c>
      <c r="U85" s="17" t="str">
        <f aca="false">Articoli!U261</f>
        <v>Acquistato e mai scaricato nel periodo. </v>
      </c>
      <c r="V85" s="17" t="n">
        <f aca="false">Articoli!V261</f>
        <v>0</v>
      </c>
    </row>
    <row r="86" customFormat="false" ht="15" hidden="false" customHeight="false" outlineLevel="0" collapsed="false">
      <c r="A86" s="16" t="str">
        <f aca="false">Articoli!A262</f>
        <v>ADH29902</v>
      </c>
      <c r="B86" s="16" t="str">
        <f aca="false">Articoli!B262</f>
        <v>BLUADH29902</v>
      </c>
      <c r="C86" s="16" t="n">
        <f aca="false">Articoli!C262</f>
        <v>0</v>
      </c>
      <c r="D86" s="17" t="str">
        <f aca="false">Articoli!D262</f>
        <v>Tappo Radiatore</v>
      </c>
      <c r="E86" s="16" t="str">
        <f aca="false">Articoli!E262</f>
        <v>Solo acquisto</v>
      </c>
      <c r="F86" s="18" t="n">
        <f aca="false">Articoli!F262</f>
        <v>1</v>
      </c>
      <c r="G86" s="18" t="n">
        <f aca="false">Articoli!G262</f>
        <v>0</v>
      </c>
      <c r="H86" s="18" t="n">
        <f aca="false">Articoli!H262</f>
        <v>1</v>
      </c>
      <c r="I86" s="18" t="n">
        <f aca="false">Articoli!I262</f>
        <v>1</v>
      </c>
      <c r="J86" s="19" t="n">
        <f aca="false">Articoli!J262</f>
        <v>6.24</v>
      </c>
      <c r="K86" s="19" t="n">
        <f aca="false">Articoli!K262</f>
        <v>0</v>
      </c>
      <c r="L86" s="20" t="n">
        <f aca="false">Articoli!L262</f>
        <v>6.24</v>
      </c>
      <c r="M86" s="20" t="n">
        <f aca="false">Articoli!M262</f>
        <v>6.24</v>
      </c>
      <c r="N86" s="20" t="n">
        <f aca="false">Articoli!N262</f>
        <v>6.24</v>
      </c>
      <c r="O86" s="20" t="str">
        <f aca="false">Articoli!O262</f>
        <v/>
      </c>
      <c r="P86" s="20" t="n">
        <f aca="false">Articoli!P262</f>
        <v>0</v>
      </c>
      <c r="Q86" s="20" t="n">
        <f aca="false">Articoli!Q262</f>
        <v>0</v>
      </c>
      <c r="R86" s="16" t="str">
        <f aca="false">Articoli!R262</f>
        <v>ANOMALIA</v>
      </c>
      <c r="S86" s="16" t="str">
        <f aca="false">Articoli!S262</f>
        <v>NON VALUTABILE</v>
      </c>
      <c r="T86" s="16" t="str">
        <f aca="false">Articoli!T262</f>
        <v>ANOMALIA</v>
      </c>
      <c r="U86" s="17" t="str">
        <f aca="false">Articoli!U262</f>
        <v>Acquistato e mai scaricato nel periodo. </v>
      </c>
      <c r="V86" s="17" t="n">
        <f aca="false">Articoli!V262</f>
        <v>0</v>
      </c>
    </row>
    <row r="87" customFormat="false" ht="23.85" hidden="false" customHeight="false" outlineLevel="0" collapsed="false">
      <c r="A87" s="16" t="str">
        <f aca="false">Articoli!A263</f>
        <v>ADJ132508</v>
      </c>
      <c r="B87" s="16" t="str">
        <f aca="false">Articoli!B263</f>
        <v>BLUADJ132508</v>
      </c>
      <c r="C87" s="16" t="n">
        <f aca="false">Articoli!C263</f>
        <v>0</v>
      </c>
      <c r="D87" s="17" t="str">
        <f aca="false">Articoli!D263</f>
        <v>FILTRO ARIA ABIT|LUNGH:280|LARGH:194,0|ALT.32</v>
      </c>
      <c r="E87" s="16" t="str">
        <f aca="false">Articoli!E263</f>
        <v>Solo acquisto</v>
      </c>
      <c r="F87" s="18" t="n">
        <f aca="false">Articoli!F263</f>
        <v>1</v>
      </c>
      <c r="G87" s="18" t="n">
        <f aca="false">Articoli!G263</f>
        <v>0</v>
      </c>
      <c r="H87" s="18" t="n">
        <f aca="false">Articoli!H263</f>
        <v>1</v>
      </c>
      <c r="I87" s="18" t="n">
        <f aca="false">Articoli!I263</f>
        <v>1</v>
      </c>
      <c r="J87" s="19" t="n">
        <f aca="false">Articoli!J263</f>
        <v>6.6</v>
      </c>
      <c r="K87" s="19" t="n">
        <f aca="false">Articoli!K263</f>
        <v>0</v>
      </c>
      <c r="L87" s="20" t="n">
        <f aca="false">Articoli!L263</f>
        <v>6.6</v>
      </c>
      <c r="M87" s="20" t="n">
        <f aca="false">Articoli!M263</f>
        <v>6.6</v>
      </c>
      <c r="N87" s="20" t="n">
        <f aca="false">Articoli!N263</f>
        <v>6.6</v>
      </c>
      <c r="O87" s="20" t="str">
        <f aca="false">Articoli!O263</f>
        <v/>
      </c>
      <c r="P87" s="20" t="n">
        <f aca="false">Articoli!P263</f>
        <v>0</v>
      </c>
      <c r="Q87" s="20" t="n">
        <f aca="false">Articoli!Q263</f>
        <v>0</v>
      </c>
      <c r="R87" s="16" t="str">
        <f aca="false">Articoli!R263</f>
        <v>ANOMALIA</v>
      </c>
      <c r="S87" s="16" t="str">
        <f aca="false">Articoli!S263</f>
        <v>NON VALUTABILE</v>
      </c>
      <c r="T87" s="16" t="str">
        <f aca="false">Articoli!T263</f>
        <v>ANOMALIA</v>
      </c>
      <c r="U87" s="17" t="str">
        <f aca="false">Articoli!U263</f>
        <v>Acquistato e mai scaricato nel periodo. </v>
      </c>
      <c r="V87" s="17" t="n">
        <f aca="false">Articoli!V263</f>
        <v>0</v>
      </c>
    </row>
    <row r="88" customFormat="false" ht="15" hidden="false" customHeight="false" outlineLevel="0" collapsed="false">
      <c r="A88" s="16" t="str">
        <f aca="false">Articoli!A264</f>
        <v>ADK82102</v>
      </c>
      <c r="B88" s="16" t="str">
        <f aca="false">Articoli!B264</f>
        <v>BLUADK82102</v>
      </c>
      <c r="C88" s="16" t="n">
        <f aca="false">Articoli!C264</f>
        <v>0</v>
      </c>
      <c r="D88" s="17" t="str">
        <f aca="false">Articoli!D264</f>
        <v>FILTRO OLIO DIAM.EST:69,0|ALT:84,5</v>
      </c>
      <c r="E88" s="16" t="str">
        <f aca="false">Articoli!E264</f>
        <v>Solo acquisto</v>
      </c>
      <c r="F88" s="18" t="n">
        <f aca="false">Articoli!F264</f>
        <v>3</v>
      </c>
      <c r="G88" s="18" t="n">
        <f aca="false">Articoli!G264</f>
        <v>0</v>
      </c>
      <c r="H88" s="18" t="n">
        <f aca="false">Articoli!H264</f>
        <v>3</v>
      </c>
      <c r="I88" s="18" t="n">
        <f aca="false">Articoli!I264</f>
        <v>3</v>
      </c>
      <c r="J88" s="19" t="n">
        <f aca="false">Articoli!J264</f>
        <v>6.64</v>
      </c>
      <c r="K88" s="19" t="n">
        <f aca="false">Articoli!K264</f>
        <v>0</v>
      </c>
      <c r="L88" s="20" t="n">
        <f aca="false">Articoli!L264</f>
        <v>2.21333333333333</v>
      </c>
      <c r="M88" s="20" t="n">
        <f aca="false">Articoli!M264</f>
        <v>2.21333333333333</v>
      </c>
      <c r="N88" s="20" t="n">
        <f aca="false">Articoli!N264</f>
        <v>2.21333333333333</v>
      </c>
      <c r="O88" s="20" t="str">
        <f aca="false">Articoli!O264</f>
        <v/>
      </c>
      <c r="P88" s="20" t="n">
        <f aca="false">Articoli!P264</f>
        <v>0</v>
      </c>
      <c r="Q88" s="20" t="n">
        <f aca="false">Articoli!Q264</f>
        <v>0</v>
      </c>
      <c r="R88" s="16" t="str">
        <f aca="false">Articoli!R264</f>
        <v>ANOMALIA</v>
      </c>
      <c r="S88" s="16" t="str">
        <f aca="false">Articoli!S264</f>
        <v>NON VALUTABILE</v>
      </c>
      <c r="T88" s="16" t="str">
        <f aca="false">Articoli!T264</f>
        <v>ANOMALIA</v>
      </c>
      <c r="U88" s="17" t="str">
        <f aca="false">Articoli!U264</f>
        <v>Acquistato e mai scaricato nel periodo. </v>
      </c>
      <c r="V88" s="17" t="n">
        <f aca="false">Articoli!V264</f>
        <v>0</v>
      </c>
    </row>
    <row r="89" customFormat="false" ht="15" hidden="false" customHeight="false" outlineLevel="0" collapsed="false">
      <c r="A89" s="16" t="str">
        <f aca="false">Articoli!A265</f>
        <v>ADK82243</v>
      </c>
      <c r="B89" s="16" t="str">
        <f aca="false">Articoli!B265</f>
        <v>BLUADK82243</v>
      </c>
      <c r="C89" s="16" t="n">
        <f aca="false">Articoli!C265</f>
        <v>0</v>
      </c>
      <c r="D89" s="17" t="str">
        <f aca="false">Articoli!D265</f>
        <v>FILTRO ARIA|LUNGH:189|LARGH:151,0|ALT.51,5</v>
      </c>
      <c r="E89" s="16" t="str">
        <f aca="false">Articoli!E265</f>
        <v>Solo acquisto</v>
      </c>
      <c r="F89" s="18" t="n">
        <f aca="false">Articoli!F265</f>
        <v>2</v>
      </c>
      <c r="G89" s="18" t="n">
        <f aca="false">Articoli!G265</f>
        <v>0</v>
      </c>
      <c r="H89" s="18" t="n">
        <f aca="false">Articoli!H265</f>
        <v>2</v>
      </c>
      <c r="I89" s="18" t="n">
        <f aca="false">Articoli!I265</f>
        <v>2</v>
      </c>
      <c r="J89" s="19" t="n">
        <f aca="false">Articoli!J265</f>
        <v>9.89</v>
      </c>
      <c r="K89" s="19" t="n">
        <f aca="false">Articoli!K265</f>
        <v>0</v>
      </c>
      <c r="L89" s="20" t="n">
        <f aca="false">Articoli!L265</f>
        <v>4.945</v>
      </c>
      <c r="M89" s="20" t="n">
        <f aca="false">Articoli!M265</f>
        <v>4.945</v>
      </c>
      <c r="N89" s="20" t="n">
        <f aca="false">Articoli!N265</f>
        <v>4.945</v>
      </c>
      <c r="O89" s="20" t="str">
        <f aca="false">Articoli!O265</f>
        <v/>
      </c>
      <c r="P89" s="20" t="n">
        <f aca="false">Articoli!P265</f>
        <v>0</v>
      </c>
      <c r="Q89" s="20" t="n">
        <f aca="false">Articoli!Q265</f>
        <v>0</v>
      </c>
      <c r="R89" s="16" t="str">
        <f aca="false">Articoli!R265</f>
        <v>ANOMALIA</v>
      </c>
      <c r="S89" s="16" t="str">
        <f aca="false">Articoli!S265</f>
        <v>NON VALUTABILE</v>
      </c>
      <c r="T89" s="16" t="str">
        <f aca="false">Articoli!T265</f>
        <v>ANOMALIA</v>
      </c>
      <c r="U89" s="17" t="str">
        <f aca="false">Articoli!U265</f>
        <v>Acquistato e mai scaricato nel periodo. </v>
      </c>
      <c r="V89" s="17" t="n">
        <f aca="false">Articoli!V265</f>
        <v>0</v>
      </c>
    </row>
    <row r="90" customFormat="false" ht="15" hidden="false" customHeight="false" outlineLevel="0" collapsed="false">
      <c r="A90" s="16" t="str">
        <f aca="false">Articoli!A266</f>
        <v>ADK82246</v>
      </c>
      <c r="B90" s="16" t="str">
        <f aca="false">Articoli!B266</f>
        <v>BLUADK82246</v>
      </c>
      <c r="C90" s="16" t="n">
        <f aca="false">Articoli!C266</f>
        <v>0</v>
      </c>
      <c r="D90" s="17" t="str">
        <f aca="false">Articoli!D266</f>
        <v>Filtro aria|Lungh:280|Largh:166,0|Alt.34</v>
      </c>
      <c r="E90" s="16" t="str">
        <f aca="false">Articoli!E266</f>
        <v>Solo acquisto</v>
      </c>
      <c r="F90" s="18" t="n">
        <f aca="false">Articoli!F266</f>
        <v>2</v>
      </c>
      <c r="G90" s="18" t="n">
        <f aca="false">Articoli!G266</f>
        <v>0</v>
      </c>
      <c r="H90" s="18" t="n">
        <f aca="false">Articoli!H266</f>
        <v>2</v>
      </c>
      <c r="I90" s="18" t="n">
        <f aca="false">Articoli!I266</f>
        <v>2</v>
      </c>
      <c r="J90" s="19" t="n">
        <f aca="false">Articoli!J266</f>
        <v>9.72</v>
      </c>
      <c r="K90" s="19" t="n">
        <f aca="false">Articoli!K266</f>
        <v>0</v>
      </c>
      <c r="L90" s="20" t="n">
        <f aca="false">Articoli!L266</f>
        <v>4.86</v>
      </c>
      <c r="M90" s="20" t="n">
        <f aca="false">Articoli!M266</f>
        <v>4.86</v>
      </c>
      <c r="N90" s="20" t="n">
        <f aca="false">Articoli!N266</f>
        <v>4.86</v>
      </c>
      <c r="O90" s="20" t="str">
        <f aca="false">Articoli!O266</f>
        <v/>
      </c>
      <c r="P90" s="20" t="n">
        <f aca="false">Articoli!P266</f>
        <v>0</v>
      </c>
      <c r="Q90" s="20" t="n">
        <f aca="false">Articoli!Q266</f>
        <v>0</v>
      </c>
      <c r="R90" s="16" t="str">
        <f aca="false">Articoli!R266</f>
        <v>ANOMALIA</v>
      </c>
      <c r="S90" s="16" t="str">
        <f aca="false">Articoli!S266</f>
        <v>NON VALUTABILE</v>
      </c>
      <c r="T90" s="16" t="str">
        <f aca="false">Articoli!T266</f>
        <v>ANOMALIA</v>
      </c>
      <c r="U90" s="17" t="str">
        <f aca="false">Articoli!U266</f>
        <v>Acquistato e mai scaricato nel periodo. </v>
      </c>
      <c r="V90" s="17" t="n">
        <f aca="false">Articoli!V266</f>
        <v>0</v>
      </c>
    </row>
    <row r="91" customFormat="false" ht="23.85" hidden="false" customHeight="false" outlineLevel="0" collapsed="false">
      <c r="A91" s="16" t="str">
        <f aca="false">Articoli!A267</f>
        <v>ADK82513</v>
      </c>
      <c r="B91" s="16" t="str">
        <f aca="false">Articoli!B267</f>
        <v>BLUADK82513</v>
      </c>
      <c r="C91" s="16" t="n">
        <f aca="false">Articoli!C267</f>
        <v>0</v>
      </c>
      <c r="D91" s="17" t="str">
        <f aca="false">Articoli!D267</f>
        <v>FILTRO ARIA ABIT|LUNGH:211|LARGH:189,0|ALT.29</v>
      </c>
      <c r="E91" s="16" t="str">
        <f aca="false">Articoli!E267</f>
        <v>Solo acquisto</v>
      </c>
      <c r="F91" s="18" t="n">
        <f aca="false">Articoli!F267</f>
        <v>1</v>
      </c>
      <c r="G91" s="18" t="n">
        <f aca="false">Articoli!G267</f>
        <v>0</v>
      </c>
      <c r="H91" s="18" t="n">
        <f aca="false">Articoli!H267</f>
        <v>1</v>
      </c>
      <c r="I91" s="18" t="n">
        <f aca="false">Articoli!I267</f>
        <v>1</v>
      </c>
      <c r="J91" s="19" t="n">
        <f aca="false">Articoli!J267</f>
        <v>4.07</v>
      </c>
      <c r="K91" s="19" t="n">
        <f aca="false">Articoli!K267</f>
        <v>0</v>
      </c>
      <c r="L91" s="20" t="n">
        <f aca="false">Articoli!L267</f>
        <v>4.07</v>
      </c>
      <c r="M91" s="20" t="n">
        <f aca="false">Articoli!M267</f>
        <v>4.07</v>
      </c>
      <c r="N91" s="20" t="n">
        <f aca="false">Articoli!N267</f>
        <v>4.07</v>
      </c>
      <c r="O91" s="20" t="str">
        <f aca="false">Articoli!O267</f>
        <v/>
      </c>
      <c r="P91" s="20" t="n">
        <f aca="false">Articoli!P267</f>
        <v>0</v>
      </c>
      <c r="Q91" s="20" t="n">
        <f aca="false">Articoli!Q267</f>
        <v>0</v>
      </c>
      <c r="R91" s="16" t="str">
        <f aca="false">Articoli!R267</f>
        <v>ANOMALIA</v>
      </c>
      <c r="S91" s="16" t="str">
        <f aca="false">Articoli!S267</f>
        <v>NON VALUTABILE</v>
      </c>
      <c r="T91" s="16" t="str">
        <f aca="false">Articoli!T267</f>
        <v>ANOMALIA</v>
      </c>
      <c r="U91" s="17" t="str">
        <f aca="false">Articoli!U267</f>
        <v>Acquistato e mai scaricato nel periodo. </v>
      </c>
      <c r="V91" s="17" t="n">
        <f aca="false">Articoli!V267</f>
        <v>0</v>
      </c>
    </row>
    <row r="92" customFormat="false" ht="15" hidden="false" customHeight="false" outlineLevel="0" collapsed="false">
      <c r="A92" s="16" t="str">
        <f aca="false">Articoli!A268</f>
        <v>ADN12322</v>
      </c>
      <c r="B92" s="16" t="str">
        <f aca="false">Articoli!B268</f>
        <v>BLUADN12322</v>
      </c>
      <c r="C92" s="16" t="n">
        <f aca="false">Articoli!C268</f>
        <v>0</v>
      </c>
      <c r="D92" s="17" t="str">
        <f aca="false">Articoli!D268</f>
        <v>F.Carb.|Alt. [mm]=150, D.Est. [mm]=93,0, Fil.Int.</v>
      </c>
      <c r="E92" s="16" t="str">
        <f aca="false">Articoli!E268</f>
        <v>Solo acquisto</v>
      </c>
      <c r="F92" s="18" t="n">
        <f aca="false">Articoli!F268</f>
        <v>1</v>
      </c>
      <c r="G92" s="18" t="n">
        <f aca="false">Articoli!G268</f>
        <v>0</v>
      </c>
      <c r="H92" s="18" t="n">
        <f aca="false">Articoli!H268</f>
        <v>1</v>
      </c>
      <c r="I92" s="18" t="n">
        <f aca="false">Articoli!I268</f>
        <v>1</v>
      </c>
      <c r="J92" s="19" t="n">
        <f aca="false">Articoli!J268</f>
        <v>4.54</v>
      </c>
      <c r="K92" s="19" t="n">
        <f aca="false">Articoli!K268</f>
        <v>0</v>
      </c>
      <c r="L92" s="20" t="n">
        <f aca="false">Articoli!L268</f>
        <v>4.54</v>
      </c>
      <c r="M92" s="20" t="n">
        <f aca="false">Articoli!M268</f>
        <v>4.54</v>
      </c>
      <c r="N92" s="20" t="n">
        <f aca="false">Articoli!N268</f>
        <v>4.54</v>
      </c>
      <c r="O92" s="20" t="str">
        <f aca="false">Articoli!O268</f>
        <v/>
      </c>
      <c r="P92" s="20" t="n">
        <f aca="false">Articoli!P268</f>
        <v>0</v>
      </c>
      <c r="Q92" s="20" t="n">
        <f aca="false">Articoli!Q268</f>
        <v>0</v>
      </c>
      <c r="R92" s="16" t="str">
        <f aca="false">Articoli!R268</f>
        <v>ANOMALIA</v>
      </c>
      <c r="S92" s="16" t="str">
        <f aca="false">Articoli!S268</f>
        <v>NON VALUTABILE</v>
      </c>
      <c r="T92" s="16" t="str">
        <f aca="false">Articoli!T268</f>
        <v>ANOMALIA</v>
      </c>
      <c r="U92" s="17" t="str">
        <f aca="false">Articoli!U268</f>
        <v>Acquistato e mai scaricato nel periodo. </v>
      </c>
      <c r="V92" s="17" t="n">
        <f aca="false">Articoli!V268</f>
        <v>0</v>
      </c>
    </row>
    <row r="93" customFormat="false" ht="23.85" hidden="false" customHeight="false" outlineLevel="0" collapsed="false">
      <c r="A93" s="16" t="str">
        <f aca="false">Articoli!A269</f>
        <v>ADN12539</v>
      </c>
      <c r="B93" s="16" t="str">
        <f aca="false">Articoli!B269</f>
        <v>BLUADN12539</v>
      </c>
      <c r="C93" s="16" t="n">
        <f aca="false">Articoli!C269</f>
        <v>0</v>
      </c>
      <c r="D93" s="17" t="str">
        <f aca="false">Articoli!D269</f>
        <v>FILTRO ARIA ABIT|LUNGH:250|LARGH:180,0|ALT.35</v>
      </c>
      <c r="E93" s="16" t="str">
        <f aca="false">Articoli!E269</f>
        <v>Solo acquisto</v>
      </c>
      <c r="F93" s="18" t="n">
        <f aca="false">Articoli!F269</f>
        <v>1</v>
      </c>
      <c r="G93" s="18" t="n">
        <f aca="false">Articoli!G269</f>
        <v>0</v>
      </c>
      <c r="H93" s="18" t="n">
        <f aca="false">Articoli!H269</f>
        <v>1</v>
      </c>
      <c r="I93" s="18" t="n">
        <f aca="false">Articoli!I269</f>
        <v>1</v>
      </c>
      <c r="J93" s="19" t="n">
        <f aca="false">Articoli!J269</f>
        <v>3.36</v>
      </c>
      <c r="K93" s="19" t="n">
        <f aca="false">Articoli!K269</f>
        <v>0</v>
      </c>
      <c r="L93" s="20" t="n">
        <f aca="false">Articoli!L269</f>
        <v>3.36</v>
      </c>
      <c r="M93" s="20" t="n">
        <f aca="false">Articoli!M269</f>
        <v>3.36</v>
      </c>
      <c r="N93" s="20" t="n">
        <f aca="false">Articoli!N269</f>
        <v>3.36</v>
      </c>
      <c r="O93" s="20" t="str">
        <f aca="false">Articoli!O269</f>
        <v/>
      </c>
      <c r="P93" s="20" t="n">
        <f aca="false">Articoli!P269</f>
        <v>0</v>
      </c>
      <c r="Q93" s="20" t="n">
        <f aca="false">Articoli!Q269</f>
        <v>0</v>
      </c>
      <c r="R93" s="16" t="str">
        <f aca="false">Articoli!R269</f>
        <v>ANOMALIA</v>
      </c>
      <c r="S93" s="16" t="str">
        <f aca="false">Articoli!S269</f>
        <v>NON VALUTABILE</v>
      </c>
      <c r="T93" s="16" t="str">
        <f aca="false">Articoli!T269</f>
        <v>ANOMALIA</v>
      </c>
      <c r="U93" s="17" t="str">
        <f aca="false">Articoli!U269</f>
        <v>Acquistato e mai scaricato nel periodo. </v>
      </c>
      <c r="V93" s="17" t="n">
        <f aca="false">Articoli!V269</f>
        <v>0</v>
      </c>
    </row>
    <row r="94" customFormat="false" ht="15" hidden="false" customHeight="false" outlineLevel="0" collapsed="false">
      <c r="A94" s="16" t="str">
        <f aca="false">Articoli!A270</f>
        <v>ADT32109</v>
      </c>
      <c r="B94" s="16" t="str">
        <f aca="false">Articoli!B270</f>
        <v>BLUADT32109</v>
      </c>
      <c r="C94" s="16" t="n">
        <f aca="false">Articoli!C270</f>
        <v>0</v>
      </c>
      <c r="D94" s="17" t="str">
        <f aca="false">Articoli!D270</f>
        <v>FILTRO OLIO DIAM.EST:68,0|ALT:75,5</v>
      </c>
      <c r="E94" s="16" t="str">
        <f aca="false">Articoli!E270</f>
        <v>Solo acquisto</v>
      </c>
      <c r="F94" s="18" t="n">
        <f aca="false">Articoli!F270</f>
        <v>1</v>
      </c>
      <c r="G94" s="18" t="n">
        <f aca="false">Articoli!G270</f>
        <v>0</v>
      </c>
      <c r="H94" s="18" t="n">
        <f aca="false">Articoli!H270</f>
        <v>1</v>
      </c>
      <c r="I94" s="18" t="n">
        <f aca="false">Articoli!I270</f>
        <v>1</v>
      </c>
      <c r="J94" s="19" t="n">
        <f aca="false">Articoli!J270</f>
        <v>1.78</v>
      </c>
      <c r="K94" s="19" t="n">
        <f aca="false">Articoli!K270</f>
        <v>0</v>
      </c>
      <c r="L94" s="20" t="n">
        <f aca="false">Articoli!L270</f>
        <v>1.78</v>
      </c>
      <c r="M94" s="20" t="n">
        <f aca="false">Articoli!M270</f>
        <v>1.78</v>
      </c>
      <c r="N94" s="20" t="n">
        <f aca="false">Articoli!N270</f>
        <v>1.78</v>
      </c>
      <c r="O94" s="20" t="str">
        <f aca="false">Articoli!O270</f>
        <v/>
      </c>
      <c r="P94" s="20" t="n">
        <f aca="false">Articoli!P270</f>
        <v>0</v>
      </c>
      <c r="Q94" s="20" t="n">
        <f aca="false">Articoli!Q270</f>
        <v>0</v>
      </c>
      <c r="R94" s="16" t="str">
        <f aca="false">Articoli!R270</f>
        <v>ANOMALIA</v>
      </c>
      <c r="S94" s="16" t="str">
        <f aca="false">Articoli!S270</f>
        <v>NON VALUTABILE</v>
      </c>
      <c r="T94" s="16" t="str">
        <f aca="false">Articoli!T270</f>
        <v>ANOMALIA</v>
      </c>
      <c r="U94" s="17" t="str">
        <f aca="false">Articoli!U270</f>
        <v>Acquistato e mai scaricato nel periodo. </v>
      </c>
      <c r="V94" s="17" t="n">
        <f aca="false">Articoli!V270</f>
        <v>0</v>
      </c>
    </row>
    <row r="95" customFormat="false" ht="15" hidden="false" customHeight="false" outlineLevel="0" collapsed="false">
      <c r="A95" s="16" t="str">
        <f aca="false">Articoli!A271</f>
        <v>ADT32260</v>
      </c>
      <c r="B95" s="16" t="str">
        <f aca="false">Articoli!B271</f>
        <v>BLUADT32260</v>
      </c>
      <c r="C95" s="16" t="n">
        <f aca="false">Articoli!C271</f>
        <v>0</v>
      </c>
      <c r="D95" s="17" t="str">
        <f aca="false">Articoli!D271</f>
        <v>FILTRO ARIA|LUNGH:260|LARGH:116,0|ALT.42</v>
      </c>
      <c r="E95" s="16" t="str">
        <f aca="false">Articoli!E271</f>
        <v>Solo acquisto</v>
      </c>
      <c r="F95" s="18" t="n">
        <f aca="false">Articoli!F271</f>
        <v>1</v>
      </c>
      <c r="G95" s="18" t="n">
        <f aca="false">Articoli!G271</f>
        <v>0</v>
      </c>
      <c r="H95" s="18" t="n">
        <f aca="false">Articoli!H271</f>
        <v>1</v>
      </c>
      <c r="I95" s="18" t="n">
        <f aca="false">Articoli!I271</f>
        <v>1</v>
      </c>
      <c r="J95" s="19" t="n">
        <f aca="false">Articoli!J271</f>
        <v>1.84</v>
      </c>
      <c r="K95" s="19" t="n">
        <f aca="false">Articoli!K271</f>
        <v>0</v>
      </c>
      <c r="L95" s="20" t="n">
        <f aca="false">Articoli!L271</f>
        <v>1.84</v>
      </c>
      <c r="M95" s="20" t="n">
        <f aca="false">Articoli!M271</f>
        <v>1.84</v>
      </c>
      <c r="N95" s="20" t="n">
        <f aca="false">Articoli!N271</f>
        <v>1.84</v>
      </c>
      <c r="O95" s="20" t="str">
        <f aca="false">Articoli!O271</f>
        <v/>
      </c>
      <c r="P95" s="20" t="n">
        <f aca="false">Articoli!P271</f>
        <v>0</v>
      </c>
      <c r="Q95" s="20" t="n">
        <f aca="false">Articoli!Q271</f>
        <v>0</v>
      </c>
      <c r="R95" s="16" t="str">
        <f aca="false">Articoli!R271</f>
        <v>ANOMALIA</v>
      </c>
      <c r="S95" s="16" t="str">
        <f aca="false">Articoli!S271</f>
        <v>NON VALUTABILE</v>
      </c>
      <c r="T95" s="16" t="str">
        <f aca="false">Articoli!T271</f>
        <v>ANOMALIA</v>
      </c>
      <c r="U95" s="17" t="str">
        <f aca="false">Articoli!U271</f>
        <v>Acquistato e mai scaricato nel periodo. </v>
      </c>
      <c r="V95" s="17" t="n">
        <f aca="false">Articoli!V271</f>
        <v>0</v>
      </c>
    </row>
    <row r="96" customFormat="false" ht="15" hidden="false" customHeight="false" outlineLevel="0" collapsed="false">
      <c r="A96" s="16" t="str">
        <f aca="false">Articoli!A272</f>
        <v>ADT342155</v>
      </c>
      <c r="B96" s="16" t="str">
        <f aca="false">Articoli!B272</f>
        <v>BLUADT342155</v>
      </c>
      <c r="C96" s="16" t="n">
        <f aca="false">Articoli!C272</f>
        <v>0</v>
      </c>
      <c r="D96" s="17" t="str">
        <f aca="false">Articoli!D272</f>
        <v>Kit Past.|Lungh.122,9|Largh.47,0|Spes.16,5</v>
      </c>
      <c r="E96" s="16" t="str">
        <f aca="false">Articoli!E272</f>
        <v>Solo acquisto</v>
      </c>
      <c r="F96" s="18" t="n">
        <f aca="false">Articoli!F272</f>
        <v>1</v>
      </c>
      <c r="G96" s="18" t="n">
        <f aca="false">Articoli!G272</f>
        <v>0</v>
      </c>
      <c r="H96" s="18" t="n">
        <f aca="false">Articoli!H272</f>
        <v>1</v>
      </c>
      <c r="I96" s="18" t="n">
        <f aca="false">Articoli!I272</f>
        <v>1</v>
      </c>
      <c r="J96" s="19" t="n">
        <f aca="false">Articoli!J272</f>
        <v>8.6</v>
      </c>
      <c r="K96" s="19" t="n">
        <f aca="false">Articoli!K272</f>
        <v>0</v>
      </c>
      <c r="L96" s="20" t="n">
        <f aca="false">Articoli!L272</f>
        <v>8.6</v>
      </c>
      <c r="M96" s="20" t="n">
        <f aca="false">Articoli!M272</f>
        <v>8.6</v>
      </c>
      <c r="N96" s="20" t="n">
        <f aca="false">Articoli!N272</f>
        <v>8.6</v>
      </c>
      <c r="O96" s="20" t="str">
        <f aca="false">Articoli!O272</f>
        <v/>
      </c>
      <c r="P96" s="20" t="n">
        <f aca="false">Articoli!P272</f>
        <v>0</v>
      </c>
      <c r="Q96" s="20" t="n">
        <f aca="false">Articoli!Q272</f>
        <v>0</v>
      </c>
      <c r="R96" s="16" t="str">
        <f aca="false">Articoli!R272</f>
        <v>ANOMALIA</v>
      </c>
      <c r="S96" s="16" t="str">
        <f aca="false">Articoli!S272</f>
        <v>NON VALUTABILE</v>
      </c>
      <c r="T96" s="16" t="str">
        <f aca="false">Articoli!T272</f>
        <v>ANOMALIA</v>
      </c>
      <c r="U96" s="17" t="str">
        <f aca="false">Articoli!U272</f>
        <v>Acquistato e mai scaricato nel periodo. </v>
      </c>
      <c r="V96" s="17" t="n">
        <f aca="false">Articoli!V272</f>
        <v>0</v>
      </c>
    </row>
    <row r="97" customFormat="false" ht="15" hidden="false" customHeight="false" outlineLevel="0" collapsed="false">
      <c r="A97" s="16" t="str">
        <f aca="false">Articoli!A273</f>
        <v>ADZ99901</v>
      </c>
      <c r="B97" s="16" t="str">
        <f aca="false">Articoli!B273</f>
        <v>BLUADZ99901</v>
      </c>
      <c r="C97" s="16" t="n">
        <f aca="false">Articoli!C273</f>
        <v>0</v>
      </c>
      <c r="D97" s="17" t="str">
        <f aca="false">Articoli!D273</f>
        <v>Tappo Radiatore</v>
      </c>
      <c r="E97" s="16" t="str">
        <f aca="false">Articoli!E273</f>
        <v>Solo acquisto</v>
      </c>
      <c r="F97" s="18" t="n">
        <f aca="false">Articoli!F273</f>
        <v>1</v>
      </c>
      <c r="G97" s="18" t="n">
        <f aca="false">Articoli!G273</f>
        <v>0</v>
      </c>
      <c r="H97" s="18" t="n">
        <f aca="false">Articoli!H273</f>
        <v>1</v>
      </c>
      <c r="I97" s="18" t="n">
        <f aca="false">Articoli!I273</f>
        <v>1</v>
      </c>
      <c r="J97" s="19" t="n">
        <f aca="false">Articoli!J273</f>
        <v>4.99</v>
      </c>
      <c r="K97" s="19" t="n">
        <f aca="false">Articoli!K273</f>
        <v>0</v>
      </c>
      <c r="L97" s="20" t="n">
        <f aca="false">Articoli!L273</f>
        <v>4.99</v>
      </c>
      <c r="M97" s="20" t="n">
        <f aca="false">Articoli!M273</f>
        <v>4.99</v>
      </c>
      <c r="N97" s="20" t="n">
        <f aca="false">Articoli!N273</f>
        <v>4.99</v>
      </c>
      <c r="O97" s="20" t="str">
        <f aca="false">Articoli!O273</f>
        <v/>
      </c>
      <c r="P97" s="20" t="n">
        <f aca="false">Articoli!P273</f>
        <v>0</v>
      </c>
      <c r="Q97" s="20" t="n">
        <f aca="false">Articoli!Q273</f>
        <v>0</v>
      </c>
      <c r="R97" s="16" t="str">
        <f aca="false">Articoli!R273</f>
        <v>ANOMALIA</v>
      </c>
      <c r="S97" s="16" t="str">
        <f aca="false">Articoli!S273</f>
        <v>NON VALUTABILE</v>
      </c>
      <c r="T97" s="16" t="str">
        <f aca="false">Articoli!T273</f>
        <v>ANOMALIA</v>
      </c>
      <c r="U97" s="17" t="str">
        <f aca="false">Articoli!U273</f>
        <v>Acquistato e mai scaricato nel periodo. </v>
      </c>
      <c r="V97" s="17" t="n">
        <f aca="false">Articoli!V273</f>
        <v>0</v>
      </c>
    </row>
    <row r="98" customFormat="false" ht="15" hidden="false" customHeight="false" outlineLevel="0" collapsed="false">
      <c r="A98" s="16" t="str">
        <f aca="false">Articoli!A274</f>
        <v>0258006721</v>
      </c>
      <c r="B98" s="16" t="str">
        <f aca="false">Articoli!B274</f>
        <v>BOS0 258 006 721</v>
      </c>
      <c r="C98" s="16" t="n">
        <f aca="false">Articoli!C274</f>
        <v>0</v>
      </c>
      <c r="D98" s="17" t="str">
        <f aca="false">Articoli!D274</f>
        <v>Sonda lambda|Num.Condut..4|Lungh:318</v>
      </c>
      <c r="E98" s="16" t="str">
        <f aca="false">Articoli!E274</f>
        <v>Solo acquisto</v>
      </c>
      <c r="F98" s="18" t="n">
        <f aca="false">Articoli!F274</f>
        <v>1</v>
      </c>
      <c r="G98" s="18" t="n">
        <f aca="false">Articoli!G274</f>
        <v>0</v>
      </c>
      <c r="H98" s="18" t="n">
        <f aca="false">Articoli!H274</f>
        <v>1</v>
      </c>
      <c r="I98" s="18" t="n">
        <f aca="false">Articoli!I274</f>
        <v>1</v>
      </c>
      <c r="J98" s="19" t="n">
        <f aca="false">Articoli!J274</f>
        <v>44.64</v>
      </c>
      <c r="K98" s="19" t="n">
        <f aca="false">Articoli!K274</f>
        <v>0</v>
      </c>
      <c r="L98" s="20" t="n">
        <f aca="false">Articoli!L274</f>
        <v>44.64</v>
      </c>
      <c r="M98" s="20" t="n">
        <f aca="false">Articoli!M274</f>
        <v>44.64</v>
      </c>
      <c r="N98" s="20" t="n">
        <f aca="false">Articoli!N274</f>
        <v>44.64</v>
      </c>
      <c r="O98" s="20" t="str">
        <f aca="false">Articoli!O274</f>
        <v/>
      </c>
      <c r="P98" s="20" t="n">
        <f aca="false">Articoli!P274</f>
        <v>0</v>
      </c>
      <c r="Q98" s="20" t="n">
        <f aca="false">Articoli!Q274</f>
        <v>0</v>
      </c>
      <c r="R98" s="16" t="str">
        <f aca="false">Articoli!R274</f>
        <v>ANOMALIA</v>
      </c>
      <c r="S98" s="16" t="str">
        <f aca="false">Articoli!S274</f>
        <v>NON VALUTABILE</v>
      </c>
      <c r="T98" s="16" t="str">
        <f aca="false">Articoli!T274</f>
        <v>ANOMALIA</v>
      </c>
      <c r="U98" s="17" t="str">
        <f aca="false">Articoli!U274</f>
        <v>Acquistato e mai scaricato nel periodo. </v>
      </c>
      <c r="V98" s="17" t="n">
        <f aca="false">Articoli!V274</f>
        <v>0</v>
      </c>
    </row>
    <row r="99" customFormat="false" ht="15" hidden="false" customHeight="false" outlineLevel="0" collapsed="false">
      <c r="A99" s="16" t="str">
        <f aca="false">Articoli!A275</f>
        <v>0986280446</v>
      </c>
      <c r="B99" s="16" t="str">
        <f aca="false">Articoli!B275</f>
        <v>BOS0 986 280 446</v>
      </c>
      <c r="C99" s="16" t="n">
        <f aca="false">Articoli!C275</f>
        <v>0</v>
      </c>
      <c r="D99" s="17" t="str">
        <f aca="false">Articoli!D275</f>
        <v>Trasductore Numero Giri</v>
      </c>
      <c r="E99" s="16" t="str">
        <f aca="false">Articoli!E275</f>
        <v>Solo acquisto</v>
      </c>
      <c r="F99" s="18" t="n">
        <f aca="false">Articoli!F275</f>
        <v>1</v>
      </c>
      <c r="G99" s="18" t="n">
        <f aca="false">Articoli!G275</f>
        <v>0</v>
      </c>
      <c r="H99" s="18" t="n">
        <f aca="false">Articoli!H275</f>
        <v>1</v>
      </c>
      <c r="I99" s="18" t="n">
        <f aca="false">Articoli!I275</f>
        <v>1</v>
      </c>
      <c r="J99" s="19" t="n">
        <f aca="false">Articoli!J275</f>
        <v>16.22</v>
      </c>
      <c r="K99" s="19" t="n">
        <f aca="false">Articoli!K275</f>
        <v>0</v>
      </c>
      <c r="L99" s="20" t="n">
        <f aca="false">Articoli!L275</f>
        <v>16.22</v>
      </c>
      <c r="M99" s="20" t="n">
        <f aca="false">Articoli!M275</f>
        <v>16.22</v>
      </c>
      <c r="N99" s="20" t="n">
        <f aca="false">Articoli!N275</f>
        <v>16.22</v>
      </c>
      <c r="O99" s="20" t="str">
        <f aca="false">Articoli!O275</f>
        <v/>
      </c>
      <c r="P99" s="20" t="n">
        <f aca="false">Articoli!P275</f>
        <v>0</v>
      </c>
      <c r="Q99" s="20" t="n">
        <f aca="false">Articoli!Q275</f>
        <v>0</v>
      </c>
      <c r="R99" s="16" t="str">
        <f aca="false">Articoli!R275</f>
        <v>ANOMALIA</v>
      </c>
      <c r="S99" s="16" t="str">
        <f aca="false">Articoli!S275</f>
        <v>NON VALUTABILE</v>
      </c>
      <c r="T99" s="16" t="str">
        <f aca="false">Articoli!T275</f>
        <v>ANOMALIA</v>
      </c>
      <c r="U99" s="17" t="str">
        <f aca="false">Articoli!U275</f>
        <v>Acquistato e mai scaricato nel periodo. </v>
      </c>
      <c r="V99" s="17" t="n">
        <f aca="false">Articoli!V275</f>
        <v>0</v>
      </c>
    </row>
    <row r="100" customFormat="false" ht="15" hidden="false" customHeight="false" outlineLevel="0" collapsed="false">
      <c r="A100" s="16" t="str">
        <f aca="false">Articoli!A276</f>
        <v>0986460980</v>
      </c>
      <c r="B100" s="16" t="str">
        <f aca="false">Articoli!B276</f>
        <v>BOS0 986 460 980</v>
      </c>
      <c r="C100" s="16" t="n">
        <f aca="false">Articoli!C276</f>
        <v>0</v>
      </c>
      <c r="D100" s="17" t="str">
        <f aca="false">Articoli!D276</f>
        <v>Kit Past.-SP.15-L.105-AL.49,9</v>
      </c>
      <c r="E100" s="16" t="str">
        <f aca="false">Articoli!E276</f>
        <v>Solo acquisto</v>
      </c>
      <c r="F100" s="18" t="n">
        <f aca="false">Articoli!F276</f>
        <v>1</v>
      </c>
      <c r="G100" s="18" t="n">
        <f aca="false">Articoli!G276</f>
        <v>0</v>
      </c>
      <c r="H100" s="18" t="n">
        <f aca="false">Articoli!H276</f>
        <v>1</v>
      </c>
      <c r="I100" s="18" t="n">
        <f aca="false">Articoli!I276</f>
        <v>1</v>
      </c>
      <c r="J100" s="19" t="n">
        <f aca="false">Articoli!J276</f>
        <v>18.46</v>
      </c>
      <c r="K100" s="19" t="n">
        <f aca="false">Articoli!K276</f>
        <v>0</v>
      </c>
      <c r="L100" s="20" t="n">
        <f aca="false">Articoli!L276</f>
        <v>18.46</v>
      </c>
      <c r="M100" s="20" t="n">
        <f aca="false">Articoli!M276</f>
        <v>18.46</v>
      </c>
      <c r="N100" s="20" t="n">
        <f aca="false">Articoli!N276</f>
        <v>18.46</v>
      </c>
      <c r="O100" s="20" t="str">
        <f aca="false">Articoli!O276</f>
        <v/>
      </c>
      <c r="P100" s="20" t="n">
        <f aca="false">Articoli!P276</f>
        <v>0</v>
      </c>
      <c r="Q100" s="20" t="n">
        <f aca="false">Articoli!Q276</f>
        <v>0</v>
      </c>
      <c r="R100" s="16" t="str">
        <f aca="false">Articoli!R276</f>
        <v>ANOMALIA</v>
      </c>
      <c r="S100" s="16" t="str">
        <f aca="false">Articoli!S276</f>
        <v>NON VALUTABILE</v>
      </c>
      <c r="T100" s="16" t="str">
        <f aca="false">Articoli!T276</f>
        <v>ANOMALIA</v>
      </c>
      <c r="U100" s="17" t="str">
        <f aca="false">Articoli!U276</f>
        <v>Acquistato e mai scaricato nel periodo. </v>
      </c>
      <c r="V100" s="17" t="n">
        <f aca="false">Articoli!V276</f>
        <v>0</v>
      </c>
    </row>
    <row r="101" customFormat="false" ht="15" hidden="false" customHeight="false" outlineLevel="0" collapsed="false">
      <c r="A101" s="16" t="str">
        <f aca="false">Articoli!A277</f>
        <v>0986478539</v>
      </c>
      <c r="B101" s="16" t="str">
        <f aca="false">Articoli!B277</f>
        <v>BOS0 986 478 539</v>
      </c>
      <c r="C101" s="16" t="n">
        <f aca="false">Articoli!C277</f>
        <v>0</v>
      </c>
      <c r="D101" s="17" t="str">
        <f aca="false">Articoli!D277</f>
        <v>Discofreno|Diam. [mm]=290,2 | N° fori=5 |</v>
      </c>
      <c r="E101" s="16" t="str">
        <f aca="false">Articoli!E277</f>
        <v>Solo acquisto</v>
      </c>
      <c r="F101" s="18" t="n">
        <f aca="false">Articoli!F277</f>
        <v>2</v>
      </c>
      <c r="G101" s="18" t="n">
        <f aca="false">Articoli!G277</f>
        <v>0</v>
      </c>
      <c r="H101" s="18" t="n">
        <f aca="false">Articoli!H277</f>
        <v>2</v>
      </c>
      <c r="I101" s="18" t="n">
        <f aca="false">Articoli!I277</f>
        <v>2</v>
      </c>
      <c r="J101" s="19" t="n">
        <f aca="false">Articoli!J277</f>
        <v>44.66</v>
      </c>
      <c r="K101" s="19" t="n">
        <f aca="false">Articoli!K277</f>
        <v>0</v>
      </c>
      <c r="L101" s="20" t="n">
        <f aca="false">Articoli!L277</f>
        <v>22.33</v>
      </c>
      <c r="M101" s="20" t="n">
        <f aca="false">Articoli!M277</f>
        <v>22.33</v>
      </c>
      <c r="N101" s="20" t="n">
        <f aca="false">Articoli!N277</f>
        <v>22.33</v>
      </c>
      <c r="O101" s="20" t="str">
        <f aca="false">Articoli!O277</f>
        <v/>
      </c>
      <c r="P101" s="20" t="n">
        <f aca="false">Articoli!P277</f>
        <v>0</v>
      </c>
      <c r="Q101" s="20" t="n">
        <f aca="false">Articoli!Q277</f>
        <v>0</v>
      </c>
      <c r="R101" s="16" t="str">
        <f aca="false">Articoli!R277</f>
        <v>ANOMALIA</v>
      </c>
      <c r="S101" s="16" t="str">
        <f aca="false">Articoli!S277</f>
        <v>NON VALUTABILE</v>
      </c>
      <c r="T101" s="16" t="str">
        <f aca="false">Articoli!T277</f>
        <v>ANOMALIA</v>
      </c>
      <c r="U101" s="17" t="str">
        <f aca="false">Articoli!U277</f>
        <v>Acquistato e mai scaricato nel periodo. </v>
      </c>
      <c r="V101" s="17" t="n">
        <f aca="false">Articoli!V277</f>
        <v>0</v>
      </c>
    </row>
    <row r="102" customFormat="false" ht="15" hidden="false" customHeight="false" outlineLevel="0" collapsed="false">
      <c r="A102" s="16" t="str">
        <f aca="false">Articoli!A278</f>
        <v>1987302252</v>
      </c>
      <c r="B102" s="16" t="str">
        <f aca="false">Articoli!B278</f>
        <v>BOS1 987 302 252</v>
      </c>
      <c r="C102" s="16" t="n">
        <f aca="false">Articoli!C278</f>
        <v>0</v>
      </c>
      <c r="D102" s="17" t="str">
        <f aca="false">Articoli!D278</f>
        <v>LAMPADA DI AUTOVEICOLO</v>
      </c>
      <c r="E102" s="16" t="str">
        <f aca="false">Articoli!E278</f>
        <v>Solo acquisto</v>
      </c>
      <c r="F102" s="18" t="n">
        <f aca="false">Articoli!F278</f>
        <v>10</v>
      </c>
      <c r="G102" s="18" t="n">
        <f aca="false">Articoli!G278</f>
        <v>0</v>
      </c>
      <c r="H102" s="18" t="n">
        <f aca="false">Articoli!H278</f>
        <v>10</v>
      </c>
      <c r="I102" s="18" t="n">
        <f aca="false">Articoli!I278</f>
        <v>10</v>
      </c>
      <c r="J102" s="19" t="n">
        <f aca="false">Articoli!J278</f>
        <v>13.65</v>
      </c>
      <c r="K102" s="19" t="n">
        <f aca="false">Articoli!K278</f>
        <v>0</v>
      </c>
      <c r="L102" s="20" t="n">
        <f aca="false">Articoli!L278</f>
        <v>1.365</v>
      </c>
      <c r="M102" s="20" t="n">
        <f aca="false">Articoli!M278</f>
        <v>1.365</v>
      </c>
      <c r="N102" s="20" t="n">
        <f aca="false">Articoli!N278</f>
        <v>1.365</v>
      </c>
      <c r="O102" s="20" t="str">
        <f aca="false">Articoli!O278</f>
        <v/>
      </c>
      <c r="P102" s="20" t="n">
        <f aca="false">Articoli!P278</f>
        <v>0</v>
      </c>
      <c r="Q102" s="20" t="n">
        <f aca="false">Articoli!Q278</f>
        <v>0</v>
      </c>
      <c r="R102" s="16" t="str">
        <f aca="false">Articoli!R278</f>
        <v>ANOMALIA</v>
      </c>
      <c r="S102" s="16" t="str">
        <f aca="false">Articoli!S278</f>
        <v>NON VALUTABILE</v>
      </c>
      <c r="T102" s="16" t="str">
        <f aca="false">Articoli!T278</f>
        <v>ANOMALIA</v>
      </c>
      <c r="U102" s="17" t="str">
        <f aca="false">Articoli!U278</f>
        <v>Acquistato e mai scaricato nel periodo. </v>
      </c>
      <c r="V102" s="17" t="n">
        <f aca="false">Articoli!V278</f>
        <v>0</v>
      </c>
    </row>
    <row r="103" customFormat="false" ht="15" hidden="false" customHeight="false" outlineLevel="0" collapsed="false">
      <c r="A103" s="16" t="str">
        <f aca="false">Articoli!A279</f>
        <v>1987473628</v>
      </c>
      <c r="B103" s="16" t="str">
        <f aca="false">Articoli!B279</f>
        <v>BOS1 987 473 628</v>
      </c>
      <c r="C103" s="16" t="n">
        <f aca="false">Articoli!C279</f>
        <v>0</v>
      </c>
      <c r="D103" s="17" t="str">
        <f aca="false">Articoli!D279</f>
        <v>Sensore d'usura</v>
      </c>
      <c r="E103" s="16" t="str">
        <f aca="false">Articoli!E279</f>
        <v>Solo acquisto</v>
      </c>
      <c r="F103" s="18" t="n">
        <f aca="false">Articoli!F279</f>
        <v>1</v>
      </c>
      <c r="G103" s="18" t="n">
        <f aca="false">Articoli!G279</f>
        <v>0</v>
      </c>
      <c r="H103" s="18" t="n">
        <f aca="false">Articoli!H279</f>
        <v>1</v>
      </c>
      <c r="I103" s="18" t="n">
        <f aca="false">Articoli!I279</f>
        <v>1</v>
      </c>
      <c r="J103" s="19" t="n">
        <f aca="false">Articoli!J279</f>
        <v>9.61</v>
      </c>
      <c r="K103" s="19" t="n">
        <f aca="false">Articoli!K279</f>
        <v>0</v>
      </c>
      <c r="L103" s="20" t="n">
        <f aca="false">Articoli!L279</f>
        <v>9.61</v>
      </c>
      <c r="M103" s="20" t="n">
        <f aca="false">Articoli!M279</f>
        <v>9.61</v>
      </c>
      <c r="N103" s="20" t="n">
        <f aca="false">Articoli!N279</f>
        <v>9.61</v>
      </c>
      <c r="O103" s="20" t="str">
        <f aca="false">Articoli!O279</f>
        <v/>
      </c>
      <c r="P103" s="20" t="n">
        <f aca="false">Articoli!P279</f>
        <v>0</v>
      </c>
      <c r="Q103" s="20" t="n">
        <f aca="false">Articoli!Q279</f>
        <v>0</v>
      </c>
      <c r="R103" s="16" t="str">
        <f aca="false">Articoli!R279</f>
        <v>ANOMALIA</v>
      </c>
      <c r="S103" s="16" t="str">
        <f aca="false">Articoli!S279</f>
        <v>NON VALUTABILE</v>
      </c>
      <c r="T103" s="16" t="str">
        <f aca="false">Articoli!T279</f>
        <v>ANOMALIA</v>
      </c>
      <c r="U103" s="17" t="str">
        <f aca="false">Articoli!U279</f>
        <v>Acquistato e mai scaricato nel periodo. </v>
      </c>
      <c r="V103" s="17" t="n">
        <f aca="false">Articoli!V279</f>
        <v>0</v>
      </c>
    </row>
    <row r="104" customFormat="false" ht="15" hidden="false" customHeight="false" outlineLevel="0" collapsed="false">
      <c r="A104" s="16" t="str">
        <f aca="false">Articoli!A280</f>
        <v>3397007292</v>
      </c>
      <c r="B104" s="16" t="str">
        <f aca="false">Articoli!B280</f>
        <v>BOS3 397 007 292</v>
      </c>
      <c r="C104" s="16" t="n">
        <f aca="false">Articoli!C280</f>
        <v>0</v>
      </c>
      <c r="D104" s="17" t="str">
        <f aca="false">Articoli!D280</f>
        <v>Spazzola tergi - Lun(1) 600 - Lun(2) 380</v>
      </c>
      <c r="E104" s="16" t="str">
        <f aca="false">Articoli!E280</f>
        <v>Solo acquisto</v>
      </c>
      <c r="F104" s="18" t="n">
        <f aca="false">Articoli!F280</f>
        <v>1</v>
      </c>
      <c r="G104" s="18" t="n">
        <f aca="false">Articoli!G280</f>
        <v>0</v>
      </c>
      <c r="H104" s="18" t="n">
        <f aca="false">Articoli!H280</f>
        <v>1</v>
      </c>
      <c r="I104" s="18" t="n">
        <f aca="false">Articoli!I280</f>
        <v>1</v>
      </c>
      <c r="J104" s="19" t="n">
        <f aca="false">Articoli!J280</f>
        <v>16.36</v>
      </c>
      <c r="K104" s="19" t="n">
        <f aca="false">Articoli!K280</f>
        <v>0</v>
      </c>
      <c r="L104" s="20" t="n">
        <f aca="false">Articoli!L280</f>
        <v>16.36</v>
      </c>
      <c r="M104" s="20" t="n">
        <f aca="false">Articoli!M280</f>
        <v>16.36</v>
      </c>
      <c r="N104" s="20" t="n">
        <f aca="false">Articoli!N280</f>
        <v>16.36</v>
      </c>
      <c r="O104" s="20" t="str">
        <f aca="false">Articoli!O280</f>
        <v/>
      </c>
      <c r="P104" s="20" t="n">
        <f aca="false">Articoli!P280</f>
        <v>0</v>
      </c>
      <c r="Q104" s="20" t="n">
        <f aca="false">Articoli!Q280</f>
        <v>0</v>
      </c>
      <c r="R104" s="16" t="str">
        <f aca="false">Articoli!R280</f>
        <v>ANOMALIA</v>
      </c>
      <c r="S104" s="16" t="str">
        <f aca="false">Articoli!S280</f>
        <v>NON VALUTABILE</v>
      </c>
      <c r="T104" s="16" t="str">
        <f aca="false">Articoli!T280</f>
        <v>ANOMALIA</v>
      </c>
      <c r="U104" s="17" t="str">
        <f aca="false">Articoli!U280</f>
        <v>Acquistato e mai scaricato nel periodo. </v>
      </c>
      <c r="V104" s="17" t="n">
        <f aca="false">Articoli!V280</f>
        <v>0</v>
      </c>
    </row>
    <row r="105" customFormat="false" ht="15" hidden="false" customHeight="false" outlineLevel="0" collapsed="false">
      <c r="A105" s="16" t="str">
        <f aca="false">Articoli!A281</f>
        <v>3397007295</v>
      </c>
      <c r="B105" s="16" t="str">
        <f aca="false">Articoli!B281</f>
        <v>BOS3 397 007 295</v>
      </c>
      <c r="C105" s="16" t="n">
        <f aca="false">Articoli!C281</f>
        <v>0</v>
      </c>
      <c r="D105" s="17" t="str">
        <f aca="false">Articoli!D281</f>
        <v>Spazzola tergi - Lun(1) 600 - Lun(2) 400</v>
      </c>
      <c r="E105" s="16" t="str">
        <f aca="false">Articoli!E281</f>
        <v>Solo acquisto</v>
      </c>
      <c r="F105" s="18" t="n">
        <f aca="false">Articoli!F281</f>
        <v>1</v>
      </c>
      <c r="G105" s="18" t="n">
        <f aca="false">Articoli!G281</f>
        <v>0</v>
      </c>
      <c r="H105" s="18" t="n">
        <f aca="false">Articoli!H281</f>
        <v>1</v>
      </c>
      <c r="I105" s="18" t="n">
        <f aca="false">Articoli!I281</f>
        <v>1</v>
      </c>
      <c r="J105" s="19" t="n">
        <f aca="false">Articoli!J281</f>
        <v>15.86</v>
      </c>
      <c r="K105" s="19" t="n">
        <f aca="false">Articoli!K281</f>
        <v>0</v>
      </c>
      <c r="L105" s="20" t="n">
        <f aca="false">Articoli!L281</f>
        <v>15.86</v>
      </c>
      <c r="M105" s="20" t="n">
        <f aca="false">Articoli!M281</f>
        <v>15.86</v>
      </c>
      <c r="N105" s="20" t="n">
        <f aca="false">Articoli!N281</f>
        <v>15.86</v>
      </c>
      <c r="O105" s="20" t="str">
        <f aca="false">Articoli!O281</f>
        <v/>
      </c>
      <c r="P105" s="20" t="n">
        <f aca="false">Articoli!P281</f>
        <v>0</v>
      </c>
      <c r="Q105" s="20" t="n">
        <f aca="false">Articoli!Q281</f>
        <v>0</v>
      </c>
      <c r="R105" s="16" t="str">
        <f aca="false">Articoli!R281</f>
        <v>ANOMALIA</v>
      </c>
      <c r="S105" s="16" t="str">
        <f aca="false">Articoli!S281</f>
        <v>NON VALUTABILE</v>
      </c>
      <c r="T105" s="16" t="str">
        <f aca="false">Articoli!T281</f>
        <v>ANOMALIA</v>
      </c>
      <c r="U105" s="17" t="str">
        <f aca="false">Articoli!U281</f>
        <v>Acquistato e mai scaricato nel periodo. </v>
      </c>
      <c r="V105" s="17" t="n">
        <f aca="false">Articoli!V281</f>
        <v>0</v>
      </c>
    </row>
    <row r="106" customFormat="false" ht="15" hidden="false" customHeight="false" outlineLevel="0" collapsed="false">
      <c r="A106" s="16" t="str">
        <f aca="false">Articoli!A282</f>
        <v>3397007426</v>
      </c>
      <c r="B106" s="16" t="str">
        <f aca="false">Articoli!B282</f>
        <v>BOS3 397 007 426</v>
      </c>
      <c r="C106" s="16" t="n">
        <f aca="false">Articoli!C282</f>
        <v>0</v>
      </c>
      <c r="D106" s="17" t="str">
        <f aca="false">Articoli!D282</f>
        <v>Spazzola tergi - Lun(1) 650 - Lun(2) 475</v>
      </c>
      <c r="E106" s="16" t="str">
        <f aca="false">Articoli!E282</f>
        <v>Solo acquisto</v>
      </c>
      <c r="F106" s="18" t="n">
        <f aca="false">Articoli!F282</f>
        <v>1</v>
      </c>
      <c r="G106" s="18" t="n">
        <f aca="false">Articoli!G282</f>
        <v>0</v>
      </c>
      <c r="H106" s="18" t="n">
        <f aca="false">Articoli!H282</f>
        <v>1</v>
      </c>
      <c r="I106" s="18" t="n">
        <f aca="false">Articoli!I282</f>
        <v>1</v>
      </c>
      <c r="J106" s="19" t="n">
        <f aca="false">Articoli!J282</f>
        <v>16.14</v>
      </c>
      <c r="K106" s="19" t="n">
        <f aca="false">Articoli!K282</f>
        <v>0</v>
      </c>
      <c r="L106" s="20" t="n">
        <f aca="false">Articoli!L282</f>
        <v>16.14</v>
      </c>
      <c r="M106" s="20" t="n">
        <f aca="false">Articoli!M282</f>
        <v>16.14</v>
      </c>
      <c r="N106" s="20" t="n">
        <f aca="false">Articoli!N282</f>
        <v>16.14</v>
      </c>
      <c r="O106" s="20" t="str">
        <f aca="false">Articoli!O282</f>
        <v/>
      </c>
      <c r="P106" s="20" t="n">
        <f aca="false">Articoli!P282</f>
        <v>0</v>
      </c>
      <c r="Q106" s="20" t="n">
        <f aca="false">Articoli!Q282</f>
        <v>0</v>
      </c>
      <c r="R106" s="16" t="str">
        <f aca="false">Articoli!R282</f>
        <v>ANOMALIA</v>
      </c>
      <c r="S106" s="16" t="str">
        <f aca="false">Articoli!S282</f>
        <v>NON VALUTABILE</v>
      </c>
      <c r="T106" s="16" t="str">
        <f aca="false">Articoli!T282</f>
        <v>ANOMALIA</v>
      </c>
      <c r="U106" s="17" t="str">
        <f aca="false">Articoli!U282</f>
        <v>Acquistato e mai scaricato nel periodo. </v>
      </c>
      <c r="V106" s="17" t="n">
        <f aca="false">Articoli!V282</f>
        <v>0</v>
      </c>
    </row>
    <row r="107" customFormat="false" ht="15" hidden="false" customHeight="false" outlineLevel="0" collapsed="false">
      <c r="A107" s="16" t="str">
        <f aca="false">Articoli!A283</f>
        <v>3397118304</v>
      </c>
      <c r="B107" s="16" t="str">
        <f aca="false">Articoli!B283</f>
        <v>BOS3 397 118 304</v>
      </c>
      <c r="C107" s="16" t="n">
        <f aca="false">Articoli!C283</f>
        <v>0</v>
      </c>
      <c r="D107" s="17" t="str">
        <f aca="false">Articoli!D283</f>
        <v>Spazzola tergi - Lun(1) 575 - Lun(2) 400</v>
      </c>
      <c r="E107" s="16" t="str">
        <f aca="false">Articoli!E283</f>
        <v>Solo acquisto</v>
      </c>
      <c r="F107" s="18" t="n">
        <f aca="false">Articoli!F283</f>
        <v>1</v>
      </c>
      <c r="G107" s="18" t="n">
        <f aca="false">Articoli!G283</f>
        <v>0</v>
      </c>
      <c r="H107" s="18" t="n">
        <f aca="false">Articoli!H283</f>
        <v>1</v>
      </c>
      <c r="I107" s="18" t="n">
        <f aca="false">Articoli!I283</f>
        <v>1</v>
      </c>
      <c r="J107" s="19" t="n">
        <f aca="false">Articoli!J283</f>
        <v>10.09</v>
      </c>
      <c r="K107" s="19" t="n">
        <f aca="false">Articoli!K283</f>
        <v>0</v>
      </c>
      <c r="L107" s="20" t="n">
        <f aca="false">Articoli!L283</f>
        <v>10.09</v>
      </c>
      <c r="M107" s="20" t="n">
        <f aca="false">Articoli!M283</f>
        <v>10.09</v>
      </c>
      <c r="N107" s="20" t="n">
        <f aca="false">Articoli!N283</f>
        <v>10.09</v>
      </c>
      <c r="O107" s="20" t="str">
        <f aca="false">Articoli!O283</f>
        <v/>
      </c>
      <c r="P107" s="20" t="n">
        <f aca="false">Articoli!P283</f>
        <v>0</v>
      </c>
      <c r="Q107" s="20" t="n">
        <f aca="false">Articoli!Q283</f>
        <v>0</v>
      </c>
      <c r="R107" s="16" t="str">
        <f aca="false">Articoli!R283</f>
        <v>ANOMALIA</v>
      </c>
      <c r="S107" s="16" t="str">
        <f aca="false">Articoli!S283</f>
        <v>NON VALUTABILE</v>
      </c>
      <c r="T107" s="16" t="str">
        <f aca="false">Articoli!T283</f>
        <v>ANOMALIA</v>
      </c>
      <c r="U107" s="17" t="str">
        <f aca="false">Articoli!U283</f>
        <v>Acquistato e mai scaricato nel periodo. </v>
      </c>
      <c r="V107" s="17" t="n">
        <f aca="false">Articoli!V283</f>
        <v>0</v>
      </c>
    </row>
    <row r="108" customFormat="false" ht="15" hidden="false" customHeight="false" outlineLevel="0" collapsed="false">
      <c r="A108" s="16" t="str">
        <f aca="false">Articoli!A284</f>
        <v>3397118560</v>
      </c>
      <c r="B108" s="16" t="str">
        <f aca="false">Articoli!B284</f>
        <v>BOS3 397 118 560</v>
      </c>
      <c r="C108" s="16" t="n">
        <f aca="false">Articoli!C284</f>
        <v>0</v>
      </c>
      <c r="D108" s="17" t="str">
        <f aca="false">Articoli!D284</f>
        <v>Spazzola tergi - Lun(1) 500 - Lun(2) 500</v>
      </c>
      <c r="E108" s="16" t="str">
        <f aca="false">Articoli!E284</f>
        <v>Solo acquisto</v>
      </c>
      <c r="F108" s="18" t="n">
        <f aca="false">Articoli!F284</f>
        <v>1</v>
      </c>
      <c r="G108" s="18" t="n">
        <f aca="false">Articoli!G284</f>
        <v>0</v>
      </c>
      <c r="H108" s="18" t="n">
        <f aca="false">Articoli!H284</f>
        <v>1</v>
      </c>
      <c r="I108" s="18" t="n">
        <f aca="false">Articoli!I284</f>
        <v>1</v>
      </c>
      <c r="J108" s="19" t="n">
        <f aca="false">Articoli!J284</f>
        <v>10.26</v>
      </c>
      <c r="K108" s="19" t="n">
        <f aca="false">Articoli!K284</f>
        <v>0</v>
      </c>
      <c r="L108" s="20" t="n">
        <f aca="false">Articoli!L284</f>
        <v>10.26</v>
      </c>
      <c r="M108" s="20" t="n">
        <f aca="false">Articoli!M284</f>
        <v>10.26</v>
      </c>
      <c r="N108" s="20" t="n">
        <f aca="false">Articoli!N284</f>
        <v>10.26</v>
      </c>
      <c r="O108" s="20" t="str">
        <f aca="false">Articoli!O284</f>
        <v/>
      </c>
      <c r="P108" s="20" t="n">
        <f aca="false">Articoli!P284</f>
        <v>0</v>
      </c>
      <c r="Q108" s="20" t="n">
        <f aca="false">Articoli!Q284</f>
        <v>0</v>
      </c>
      <c r="R108" s="16" t="str">
        <f aca="false">Articoli!R284</f>
        <v>ANOMALIA</v>
      </c>
      <c r="S108" s="16" t="str">
        <f aca="false">Articoli!S284</f>
        <v>NON VALUTABILE</v>
      </c>
      <c r="T108" s="16" t="str">
        <f aca="false">Articoli!T284</f>
        <v>ANOMALIA</v>
      </c>
      <c r="U108" s="17" t="str">
        <f aca="false">Articoli!U284</f>
        <v>Acquistato e mai scaricato nel periodo. </v>
      </c>
      <c r="V108" s="17" t="n">
        <f aca="false">Articoli!V284</f>
        <v>0</v>
      </c>
    </row>
    <row r="109" customFormat="false" ht="15" hidden="false" customHeight="false" outlineLevel="0" collapsed="false">
      <c r="A109" s="16" t="str">
        <f aca="false">Articoli!A285</f>
        <v>F026402036</v>
      </c>
      <c r="B109" s="16" t="str">
        <f aca="false">Articoli!B285</f>
        <v>BOSF 026 402 036</v>
      </c>
      <c r="C109" s="16" t="n">
        <f aca="false">Articoli!C285</f>
        <v>0</v>
      </c>
      <c r="D109" s="17" t="str">
        <f aca="false">Articoli!D285</f>
        <v>Filtro carburante Diam:97|Alt:184</v>
      </c>
      <c r="E109" s="16" t="str">
        <f aca="false">Articoli!E285</f>
        <v>Solo acquisto</v>
      </c>
      <c r="F109" s="18" t="n">
        <f aca="false">Articoli!F285</f>
        <v>1</v>
      </c>
      <c r="G109" s="18" t="n">
        <f aca="false">Articoli!G285</f>
        <v>0</v>
      </c>
      <c r="H109" s="18" t="n">
        <f aca="false">Articoli!H285</f>
        <v>1</v>
      </c>
      <c r="I109" s="18" t="n">
        <f aca="false">Articoli!I285</f>
        <v>1</v>
      </c>
      <c r="J109" s="19" t="n">
        <f aca="false">Articoli!J285</f>
        <v>9.5</v>
      </c>
      <c r="K109" s="19" t="n">
        <f aca="false">Articoli!K285</f>
        <v>0</v>
      </c>
      <c r="L109" s="20" t="n">
        <f aca="false">Articoli!L285</f>
        <v>9.5</v>
      </c>
      <c r="M109" s="20" t="n">
        <f aca="false">Articoli!M285</f>
        <v>9.5</v>
      </c>
      <c r="N109" s="20" t="n">
        <f aca="false">Articoli!N285</f>
        <v>9.5</v>
      </c>
      <c r="O109" s="20" t="str">
        <f aca="false">Articoli!O285</f>
        <v/>
      </c>
      <c r="P109" s="20" t="n">
        <f aca="false">Articoli!P285</f>
        <v>0</v>
      </c>
      <c r="Q109" s="20" t="n">
        <f aca="false">Articoli!Q285</f>
        <v>0</v>
      </c>
      <c r="R109" s="16" t="str">
        <f aca="false">Articoli!R285</f>
        <v>ANOMALIA</v>
      </c>
      <c r="S109" s="16" t="str">
        <f aca="false">Articoli!S285</f>
        <v>NON VALUTABILE</v>
      </c>
      <c r="T109" s="16" t="str">
        <f aca="false">Articoli!T285</f>
        <v>ANOMALIA</v>
      </c>
      <c r="U109" s="17" t="str">
        <f aca="false">Articoli!U285</f>
        <v>Acquistato e mai scaricato nel periodo. </v>
      </c>
      <c r="V109" s="17" t="n">
        <f aca="false">Articoli!V285</f>
        <v>0</v>
      </c>
    </row>
    <row r="110" customFormat="false" ht="23.85" hidden="false" customHeight="false" outlineLevel="0" collapsed="false">
      <c r="A110" s="16" t="str">
        <f aca="false">Articoli!A286</f>
        <v>F026402106</v>
      </c>
      <c r="B110" s="16" t="str">
        <f aca="false">Articoli!B286</f>
        <v>BOSF 026 402 106</v>
      </c>
      <c r="C110" s="16" t="n">
        <f aca="false">Articoli!C286</f>
        <v>0</v>
      </c>
      <c r="D110" s="17" t="str">
        <f aca="false">Articoli!D286</f>
        <v>FILTRO CONDOTTO CARBURANTE BMW 3-SERIE; X 1; X 3;</v>
      </c>
      <c r="E110" s="16" t="str">
        <f aca="false">Articoli!E286</f>
        <v>Solo acquisto</v>
      </c>
      <c r="F110" s="18" t="n">
        <f aca="false">Articoli!F286</f>
        <v>1</v>
      </c>
      <c r="G110" s="18" t="n">
        <f aca="false">Articoli!G286</f>
        <v>0</v>
      </c>
      <c r="H110" s="18" t="n">
        <f aca="false">Articoli!H286</f>
        <v>1</v>
      </c>
      <c r="I110" s="18" t="n">
        <f aca="false">Articoli!I286</f>
        <v>1</v>
      </c>
      <c r="J110" s="19" t="n">
        <f aca="false">Articoli!J286</f>
        <v>21.2</v>
      </c>
      <c r="K110" s="19" t="n">
        <f aca="false">Articoli!K286</f>
        <v>0</v>
      </c>
      <c r="L110" s="20" t="n">
        <f aca="false">Articoli!L286</f>
        <v>21.2</v>
      </c>
      <c r="M110" s="20" t="n">
        <f aca="false">Articoli!M286</f>
        <v>21.2</v>
      </c>
      <c r="N110" s="20" t="n">
        <f aca="false">Articoli!N286</f>
        <v>21.2</v>
      </c>
      <c r="O110" s="20" t="str">
        <f aca="false">Articoli!O286</f>
        <v/>
      </c>
      <c r="P110" s="20" t="n">
        <f aca="false">Articoli!P286</f>
        <v>0</v>
      </c>
      <c r="Q110" s="20" t="n">
        <f aca="false">Articoli!Q286</f>
        <v>0</v>
      </c>
      <c r="R110" s="16" t="str">
        <f aca="false">Articoli!R286</f>
        <v>ANOMALIA</v>
      </c>
      <c r="S110" s="16" t="str">
        <f aca="false">Articoli!S286</f>
        <v>NON VALUTABILE</v>
      </c>
      <c r="T110" s="16" t="str">
        <f aca="false">Articoli!T286</f>
        <v>ANOMALIA</v>
      </c>
      <c r="U110" s="17" t="str">
        <f aca="false">Articoli!U286</f>
        <v>Acquistato e mai scaricato nel periodo. </v>
      </c>
      <c r="V110" s="17" t="n">
        <f aca="false">Articoli!V286</f>
        <v>0</v>
      </c>
    </row>
    <row r="111" customFormat="false" ht="15" hidden="false" customHeight="false" outlineLevel="0" collapsed="false">
      <c r="A111" s="16" t="str">
        <f aca="false">Articoli!A287</f>
        <v>F026402165</v>
      </c>
      <c r="B111" s="16" t="str">
        <f aca="false">Articoli!B287</f>
        <v>BOSF 026 402 165</v>
      </c>
      <c r="C111" s="16" t="n">
        <f aca="false">Articoli!C287</f>
        <v>0</v>
      </c>
      <c r="D111" s="17" t="str">
        <f aca="false">Articoli!D287</f>
        <v>Filtro condotto carbur</v>
      </c>
      <c r="E111" s="16" t="str">
        <f aca="false">Articoli!E287</f>
        <v>Solo acquisto</v>
      </c>
      <c r="F111" s="18" t="n">
        <f aca="false">Articoli!F287</f>
        <v>2</v>
      </c>
      <c r="G111" s="18" t="n">
        <f aca="false">Articoli!G287</f>
        <v>0</v>
      </c>
      <c r="H111" s="18" t="n">
        <f aca="false">Articoli!H287</f>
        <v>2</v>
      </c>
      <c r="I111" s="18" t="n">
        <f aca="false">Articoli!I287</f>
        <v>2</v>
      </c>
      <c r="J111" s="19" t="n">
        <f aca="false">Articoli!J287</f>
        <v>47.09</v>
      </c>
      <c r="K111" s="19" t="n">
        <f aca="false">Articoli!K287</f>
        <v>0</v>
      </c>
      <c r="L111" s="20" t="n">
        <f aca="false">Articoli!L287</f>
        <v>23.545</v>
      </c>
      <c r="M111" s="20" t="n">
        <f aca="false">Articoli!M287</f>
        <v>23.545</v>
      </c>
      <c r="N111" s="20" t="n">
        <f aca="false">Articoli!N287</f>
        <v>23.545</v>
      </c>
      <c r="O111" s="20" t="str">
        <f aca="false">Articoli!O287</f>
        <v/>
      </c>
      <c r="P111" s="20" t="n">
        <f aca="false">Articoli!P287</f>
        <v>0</v>
      </c>
      <c r="Q111" s="20" t="n">
        <f aca="false">Articoli!Q287</f>
        <v>0</v>
      </c>
      <c r="R111" s="16" t="str">
        <f aca="false">Articoli!R287</f>
        <v>ANOMALIA</v>
      </c>
      <c r="S111" s="16" t="str">
        <f aca="false">Articoli!S287</f>
        <v>NON VALUTABILE</v>
      </c>
      <c r="T111" s="16" t="str">
        <f aca="false">Articoli!T287</f>
        <v>ANOMALIA</v>
      </c>
      <c r="U111" s="17" t="str">
        <f aca="false">Articoli!U287</f>
        <v>Acquistato e mai scaricato nel periodo. </v>
      </c>
      <c r="V111" s="17" t="n">
        <f aca="false">Articoli!V287</f>
        <v>0</v>
      </c>
    </row>
    <row r="112" customFormat="false" ht="15" hidden="false" customHeight="false" outlineLevel="0" collapsed="false">
      <c r="A112" s="16" t="str">
        <f aca="false">Articoli!A288</f>
        <v>F026402846</v>
      </c>
      <c r="B112" s="16" t="str">
        <f aca="false">Articoli!B288</f>
        <v>BOSF 026 402 846</v>
      </c>
      <c r="C112" s="16" t="n">
        <f aca="false">Articoli!C288</f>
        <v>0</v>
      </c>
      <c r="D112" s="17" t="str">
        <f aca="false">Articoli!D288</f>
        <v>FILTRO CONDOTTO CARBUR</v>
      </c>
      <c r="E112" s="16" t="str">
        <f aca="false">Articoli!E288</f>
        <v>Solo acquisto</v>
      </c>
      <c r="F112" s="18" t="n">
        <f aca="false">Articoli!F288</f>
        <v>1</v>
      </c>
      <c r="G112" s="18" t="n">
        <f aca="false">Articoli!G288</f>
        <v>0</v>
      </c>
      <c r="H112" s="18" t="n">
        <f aca="false">Articoli!H288</f>
        <v>1</v>
      </c>
      <c r="I112" s="18" t="n">
        <f aca="false">Articoli!I288</f>
        <v>1</v>
      </c>
      <c r="J112" s="19" t="n">
        <f aca="false">Articoli!J288</f>
        <v>24.55</v>
      </c>
      <c r="K112" s="19" t="n">
        <f aca="false">Articoli!K288</f>
        <v>0</v>
      </c>
      <c r="L112" s="20" t="n">
        <f aca="false">Articoli!L288</f>
        <v>24.55</v>
      </c>
      <c r="M112" s="20" t="n">
        <f aca="false">Articoli!M288</f>
        <v>24.55</v>
      </c>
      <c r="N112" s="20" t="n">
        <f aca="false">Articoli!N288</f>
        <v>24.55</v>
      </c>
      <c r="O112" s="20" t="str">
        <f aca="false">Articoli!O288</f>
        <v/>
      </c>
      <c r="P112" s="20" t="n">
        <f aca="false">Articoli!P288</f>
        <v>0</v>
      </c>
      <c r="Q112" s="20" t="n">
        <f aca="false">Articoli!Q288</f>
        <v>0</v>
      </c>
      <c r="R112" s="16" t="str">
        <f aca="false">Articoli!R288</f>
        <v>ANOMALIA</v>
      </c>
      <c r="S112" s="16" t="str">
        <f aca="false">Articoli!S288</f>
        <v>NON VALUTABILE</v>
      </c>
      <c r="T112" s="16" t="str">
        <f aca="false">Articoli!T288</f>
        <v>ANOMALIA</v>
      </c>
      <c r="U112" s="17" t="str">
        <f aca="false">Articoli!U288</f>
        <v>Acquistato e mai scaricato nel periodo. </v>
      </c>
      <c r="V112" s="17" t="n">
        <f aca="false">Articoli!V288</f>
        <v>0</v>
      </c>
    </row>
    <row r="113" customFormat="false" ht="15" hidden="false" customHeight="false" outlineLevel="0" collapsed="false">
      <c r="A113" s="16" t="str">
        <f aca="false">Articoli!A289</f>
        <v>09D20911</v>
      </c>
      <c r="B113" s="16" t="str">
        <f aca="false">Articoli!B289</f>
        <v>BRM09D20911</v>
      </c>
      <c r="C113" s="16" t="n">
        <f aca="false">Articoli!C289</f>
        <v>0</v>
      </c>
      <c r="D113" s="17" t="str">
        <f aca="false">Articoli!D289</f>
        <v>DISCO FRENO UV Coated ANT</v>
      </c>
      <c r="E113" s="16" t="str">
        <f aca="false">Articoli!E289</f>
        <v>Solo acquisto</v>
      </c>
      <c r="F113" s="18" t="n">
        <f aca="false">Articoli!F289</f>
        <v>2</v>
      </c>
      <c r="G113" s="18" t="n">
        <f aca="false">Articoli!G289</f>
        <v>0</v>
      </c>
      <c r="H113" s="18" t="n">
        <f aca="false">Articoli!H289</f>
        <v>2</v>
      </c>
      <c r="I113" s="18" t="n">
        <f aca="false">Articoli!I289</f>
        <v>2</v>
      </c>
      <c r="J113" s="19" t="n">
        <f aca="false">Articoli!J289</f>
        <v>75.75</v>
      </c>
      <c r="K113" s="19" t="n">
        <f aca="false">Articoli!K289</f>
        <v>0</v>
      </c>
      <c r="L113" s="20" t="n">
        <f aca="false">Articoli!L289</f>
        <v>37.875</v>
      </c>
      <c r="M113" s="20" t="n">
        <f aca="false">Articoli!M289</f>
        <v>37.875</v>
      </c>
      <c r="N113" s="20" t="n">
        <f aca="false">Articoli!N289</f>
        <v>37.875</v>
      </c>
      <c r="O113" s="20" t="str">
        <f aca="false">Articoli!O289</f>
        <v/>
      </c>
      <c r="P113" s="20" t="n">
        <f aca="false">Articoli!P289</f>
        <v>0</v>
      </c>
      <c r="Q113" s="20" t="n">
        <f aca="false">Articoli!Q289</f>
        <v>0</v>
      </c>
      <c r="R113" s="16" t="str">
        <f aca="false">Articoli!R289</f>
        <v>ANOMALIA</v>
      </c>
      <c r="S113" s="16" t="str">
        <f aca="false">Articoli!S289</f>
        <v>NON VALUTABILE</v>
      </c>
      <c r="T113" s="16" t="str">
        <f aca="false">Articoli!T289</f>
        <v>ANOMALIA</v>
      </c>
      <c r="U113" s="17" t="str">
        <f aca="false">Articoli!U289</f>
        <v>Acquistato e mai scaricato nel periodo. </v>
      </c>
      <c r="V113" s="17" t="n">
        <f aca="false">Articoli!V289</f>
        <v>0</v>
      </c>
    </row>
    <row r="114" customFormat="false" ht="15" hidden="false" customHeight="false" outlineLevel="0" collapsed="false">
      <c r="A114" s="16" t="str">
        <f aca="false">Articoli!A290</f>
        <v>A00514</v>
      </c>
      <c r="B114" s="16" t="str">
        <f aca="false">Articoli!B290</f>
        <v>BRMA00514</v>
      </c>
      <c r="C114" s="16" t="n">
        <f aca="false">Articoli!C290</f>
        <v>0</v>
      </c>
      <c r="D114" s="17" t="str">
        <f aca="false">Articoli!D290</f>
        <v>Contatto.Segn.Usura|Nr.Indic.Usura:1|Lungh.1200</v>
      </c>
      <c r="E114" s="16" t="str">
        <f aca="false">Articoli!E290</f>
        <v>Solo acquisto</v>
      </c>
      <c r="F114" s="18" t="n">
        <f aca="false">Articoli!F290</f>
        <v>1</v>
      </c>
      <c r="G114" s="18" t="n">
        <f aca="false">Articoli!G290</f>
        <v>0</v>
      </c>
      <c r="H114" s="18" t="n">
        <f aca="false">Articoli!H290</f>
        <v>1</v>
      </c>
      <c r="I114" s="18" t="n">
        <f aca="false">Articoli!I290</f>
        <v>1</v>
      </c>
      <c r="J114" s="19" t="n">
        <f aca="false">Articoli!J290</f>
        <v>7.1</v>
      </c>
      <c r="K114" s="19" t="n">
        <f aca="false">Articoli!K290</f>
        <v>0</v>
      </c>
      <c r="L114" s="20" t="n">
        <f aca="false">Articoli!L290</f>
        <v>7.1</v>
      </c>
      <c r="M114" s="20" t="n">
        <f aca="false">Articoli!M290</f>
        <v>7.1</v>
      </c>
      <c r="N114" s="20" t="n">
        <f aca="false">Articoli!N290</f>
        <v>7.1</v>
      </c>
      <c r="O114" s="20" t="str">
        <f aca="false">Articoli!O290</f>
        <v/>
      </c>
      <c r="P114" s="20" t="n">
        <f aca="false">Articoli!P290</f>
        <v>0</v>
      </c>
      <c r="Q114" s="20" t="n">
        <f aca="false">Articoli!Q290</f>
        <v>0</v>
      </c>
      <c r="R114" s="16" t="str">
        <f aca="false">Articoli!R290</f>
        <v>ANOMALIA</v>
      </c>
      <c r="S114" s="16" t="str">
        <f aca="false">Articoli!S290</f>
        <v>NON VALUTABILE</v>
      </c>
      <c r="T114" s="16" t="str">
        <f aca="false">Articoli!T290</f>
        <v>ANOMALIA</v>
      </c>
      <c r="U114" s="17" t="str">
        <f aca="false">Articoli!U290</f>
        <v>Acquistato e mai scaricato nel periodo. </v>
      </c>
      <c r="V114" s="17" t="n">
        <f aca="false">Articoli!V290</f>
        <v>0</v>
      </c>
    </row>
    <row r="115" customFormat="false" ht="15" hidden="false" customHeight="false" outlineLevel="0" collapsed="false">
      <c r="A115" s="16" t="str">
        <f aca="false">Articoli!A291</f>
        <v>P23164</v>
      </c>
      <c r="B115" s="16" t="str">
        <f aca="false">Articoli!B291</f>
        <v>BRMP23164</v>
      </c>
      <c r="C115" s="16" t="n">
        <f aca="false">Articoli!C291</f>
        <v>0</v>
      </c>
      <c r="D115" s="17" t="str">
        <f aca="false">Articoli!D291</f>
        <v>Kit Past.-SP.20.5-L.140.9-AL. 63.3-C/Segn.Ac.Usura</v>
      </c>
      <c r="E115" s="16" t="str">
        <f aca="false">Articoli!E291</f>
        <v>Solo acquisto</v>
      </c>
      <c r="F115" s="18" t="n">
        <f aca="false">Articoli!F291</f>
        <v>1</v>
      </c>
      <c r="G115" s="18" t="n">
        <f aca="false">Articoli!G291</f>
        <v>0</v>
      </c>
      <c r="H115" s="18" t="n">
        <f aca="false">Articoli!H291</f>
        <v>1</v>
      </c>
      <c r="I115" s="18" t="n">
        <f aca="false">Articoli!I291</f>
        <v>1</v>
      </c>
      <c r="J115" s="19" t="n">
        <f aca="false">Articoli!J291</f>
        <v>29.17</v>
      </c>
      <c r="K115" s="19" t="n">
        <f aca="false">Articoli!K291</f>
        <v>0</v>
      </c>
      <c r="L115" s="20" t="n">
        <f aca="false">Articoli!L291</f>
        <v>29.17</v>
      </c>
      <c r="M115" s="20" t="n">
        <f aca="false">Articoli!M291</f>
        <v>29.17</v>
      </c>
      <c r="N115" s="20" t="n">
        <f aca="false">Articoli!N291</f>
        <v>29.17</v>
      </c>
      <c r="O115" s="20" t="str">
        <f aca="false">Articoli!O291</f>
        <v/>
      </c>
      <c r="P115" s="20" t="n">
        <f aca="false">Articoli!P291</f>
        <v>0</v>
      </c>
      <c r="Q115" s="20" t="n">
        <f aca="false">Articoli!Q291</f>
        <v>0</v>
      </c>
      <c r="R115" s="16" t="str">
        <f aca="false">Articoli!R291</f>
        <v>ANOMALIA</v>
      </c>
      <c r="S115" s="16" t="str">
        <f aca="false">Articoli!S291</f>
        <v>NON VALUTABILE</v>
      </c>
      <c r="T115" s="16" t="str">
        <f aca="false">Articoli!T291</f>
        <v>ANOMALIA</v>
      </c>
      <c r="U115" s="17" t="str">
        <f aca="false">Articoli!U291</f>
        <v>Acquistato e mai scaricato nel periodo. </v>
      </c>
      <c r="V115" s="17" t="n">
        <f aca="false">Articoli!V291</f>
        <v>0</v>
      </c>
    </row>
    <row r="116" customFormat="false" ht="15" hidden="false" customHeight="false" outlineLevel="0" collapsed="false">
      <c r="A116" s="16" t="str">
        <f aca="false">Articoli!A292</f>
        <v>P24078</v>
      </c>
      <c r="B116" s="16" t="str">
        <f aca="false">Articoli!B292</f>
        <v>BRMP24078</v>
      </c>
      <c r="C116" s="16" t="n">
        <f aca="false">Articoli!C292</f>
        <v>0</v>
      </c>
      <c r="D116" s="17" t="str">
        <f aca="false">Articoli!D292</f>
        <v>Kit Past.-SP.16.9-L.106.7-AL. 48.8-C/Sens.Us.Int.</v>
      </c>
      <c r="E116" s="16" t="str">
        <f aca="false">Articoli!E292</f>
        <v>Solo acquisto</v>
      </c>
      <c r="F116" s="18" t="n">
        <f aca="false">Articoli!F292</f>
        <v>1</v>
      </c>
      <c r="G116" s="18" t="n">
        <f aca="false">Articoli!G292</f>
        <v>0</v>
      </c>
      <c r="H116" s="18" t="n">
        <f aca="false">Articoli!H292</f>
        <v>1</v>
      </c>
      <c r="I116" s="18" t="n">
        <f aca="false">Articoli!I292</f>
        <v>1</v>
      </c>
      <c r="J116" s="19" t="n">
        <f aca="false">Articoli!J292</f>
        <v>22.46</v>
      </c>
      <c r="K116" s="19" t="n">
        <f aca="false">Articoli!K292</f>
        <v>0</v>
      </c>
      <c r="L116" s="20" t="n">
        <f aca="false">Articoli!L292</f>
        <v>22.46</v>
      </c>
      <c r="M116" s="20" t="n">
        <f aca="false">Articoli!M292</f>
        <v>22.46</v>
      </c>
      <c r="N116" s="20" t="n">
        <f aca="false">Articoli!N292</f>
        <v>22.46</v>
      </c>
      <c r="O116" s="20" t="str">
        <f aca="false">Articoli!O292</f>
        <v/>
      </c>
      <c r="P116" s="20" t="n">
        <f aca="false">Articoli!P292</f>
        <v>0</v>
      </c>
      <c r="Q116" s="20" t="n">
        <f aca="false">Articoli!Q292</f>
        <v>0</v>
      </c>
      <c r="R116" s="16" t="str">
        <f aca="false">Articoli!R292</f>
        <v>ANOMALIA</v>
      </c>
      <c r="S116" s="16" t="str">
        <f aca="false">Articoli!S292</f>
        <v>NON VALUTABILE</v>
      </c>
      <c r="T116" s="16" t="str">
        <f aca="false">Articoli!T292</f>
        <v>ANOMALIA</v>
      </c>
      <c r="U116" s="17" t="str">
        <f aca="false">Articoli!U292</f>
        <v>Acquistato e mai scaricato nel periodo. </v>
      </c>
      <c r="V116" s="17" t="n">
        <f aca="false">Articoli!V292</f>
        <v>0</v>
      </c>
    </row>
    <row r="117" customFormat="false" ht="15" hidden="false" customHeight="false" outlineLevel="0" collapsed="false">
      <c r="A117" s="16" t="str">
        <f aca="false">Articoli!A293</f>
        <v>S24530</v>
      </c>
      <c r="B117" s="16" t="str">
        <f aca="false">Articoli!B293</f>
        <v>BRMS24530</v>
      </c>
      <c r="C117" s="16" t="n">
        <f aca="false">Articoli!C293</f>
        <v>0</v>
      </c>
      <c r="D117" s="17" t="str">
        <f aca="false">Articoli!D293</f>
        <v>KIT GANASCE</v>
      </c>
      <c r="E117" s="16" t="str">
        <f aca="false">Articoli!E293</f>
        <v>Solo acquisto</v>
      </c>
      <c r="F117" s="18" t="n">
        <f aca="false">Articoli!F293</f>
        <v>1</v>
      </c>
      <c r="G117" s="18" t="n">
        <f aca="false">Articoli!G293</f>
        <v>0</v>
      </c>
      <c r="H117" s="18" t="n">
        <f aca="false">Articoli!H293</f>
        <v>1</v>
      </c>
      <c r="I117" s="18" t="n">
        <f aca="false">Articoli!I293</f>
        <v>1</v>
      </c>
      <c r="J117" s="19" t="n">
        <f aca="false">Articoli!J293</f>
        <v>12.17</v>
      </c>
      <c r="K117" s="19" t="n">
        <f aca="false">Articoli!K293</f>
        <v>0</v>
      </c>
      <c r="L117" s="20" t="n">
        <f aca="false">Articoli!L293</f>
        <v>12.17</v>
      </c>
      <c r="M117" s="20" t="n">
        <f aca="false">Articoli!M293</f>
        <v>12.17</v>
      </c>
      <c r="N117" s="20" t="n">
        <f aca="false">Articoli!N293</f>
        <v>12.17</v>
      </c>
      <c r="O117" s="20" t="str">
        <f aca="false">Articoli!O293</f>
        <v/>
      </c>
      <c r="P117" s="20" t="n">
        <f aca="false">Articoli!P293</f>
        <v>0</v>
      </c>
      <c r="Q117" s="20" t="n">
        <f aca="false">Articoli!Q293</f>
        <v>0</v>
      </c>
      <c r="R117" s="16" t="str">
        <f aca="false">Articoli!R293</f>
        <v>ANOMALIA</v>
      </c>
      <c r="S117" s="16" t="str">
        <f aca="false">Articoli!S293</f>
        <v>NON VALUTABILE</v>
      </c>
      <c r="T117" s="16" t="str">
        <f aca="false">Articoli!T293</f>
        <v>ANOMALIA</v>
      </c>
      <c r="U117" s="17" t="str">
        <f aca="false">Articoli!U293</f>
        <v>Acquistato e mai scaricato nel periodo. </v>
      </c>
      <c r="V117" s="17" t="n">
        <f aca="false">Articoli!V293</f>
        <v>0</v>
      </c>
    </row>
    <row r="118" customFormat="false" ht="15" hidden="false" customHeight="false" outlineLevel="0" collapsed="false">
      <c r="A118" s="16" t="str">
        <f aca="false">Articoli!A294</f>
        <v>15F7EF</v>
      </c>
      <c r="B118" s="16" t="str">
        <f aca="false">Articoli!B294</f>
        <v>CAS15F7EF</v>
      </c>
      <c r="C118" s="16" t="n">
        <f aca="false">Articoli!C294</f>
        <v>0</v>
      </c>
      <c r="D118" s="17" t="str">
        <f aca="false">Articoli!D294</f>
        <v>EDGE 5W-30 C3 H 1F|12X1LT</v>
      </c>
      <c r="E118" s="16" t="str">
        <f aca="false">Articoli!E294</f>
        <v>Solo acquisto</v>
      </c>
      <c r="F118" s="18" t="n">
        <f aca="false">Articoli!F294</f>
        <v>12</v>
      </c>
      <c r="G118" s="18" t="n">
        <f aca="false">Articoli!G294</f>
        <v>0</v>
      </c>
      <c r="H118" s="18" t="n">
        <f aca="false">Articoli!H294</f>
        <v>12</v>
      </c>
      <c r="I118" s="18" t="n">
        <f aca="false">Articoli!I294</f>
        <v>12</v>
      </c>
      <c r="J118" s="19" t="n">
        <f aca="false">Articoli!J294</f>
        <v>120.71</v>
      </c>
      <c r="K118" s="19" t="n">
        <f aca="false">Articoli!K294</f>
        <v>0</v>
      </c>
      <c r="L118" s="20" t="n">
        <f aca="false">Articoli!L294</f>
        <v>10.0591666666667</v>
      </c>
      <c r="M118" s="20" t="n">
        <f aca="false">Articoli!M294</f>
        <v>10.0591666666667</v>
      </c>
      <c r="N118" s="20" t="n">
        <f aca="false">Articoli!N294</f>
        <v>10.0591666666667</v>
      </c>
      <c r="O118" s="20" t="str">
        <f aca="false">Articoli!O294</f>
        <v/>
      </c>
      <c r="P118" s="20" t="n">
        <f aca="false">Articoli!P294</f>
        <v>0</v>
      </c>
      <c r="Q118" s="20" t="n">
        <f aca="false">Articoli!Q294</f>
        <v>0</v>
      </c>
      <c r="R118" s="16" t="str">
        <f aca="false">Articoli!R294</f>
        <v>ANOMALIA</v>
      </c>
      <c r="S118" s="16" t="str">
        <f aca="false">Articoli!S294</f>
        <v>NON VALUTABILE</v>
      </c>
      <c r="T118" s="16" t="str">
        <f aca="false">Articoli!T294</f>
        <v>ANOMALIA</v>
      </c>
      <c r="U118" s="17" t="str">
        <f aca="false">Articoli!U294</f>
        <v>Acquistato e mai scaricato nel periodo. </v>
      </c>
      <c r="V118" s="17" t="n">
        <f aca="false">Articoli!V294</f>
        <v>0</v>
      </c>
    </row>
    <row r="119" customFormat="false" ht="15" hidden="false" customHeight="false" outlineLevel="0" collapsed="false">
      <c r="A119" s="16" t="str">
        <f aca="false">Articoli!A295</f>
        <v>12001623B</v>
      </c>
      <c r="B119" s="16" t="str">
        <f aca="false">Articoli!B295</f>
        <v>COE12001623B</v>
      </c>
      <c r="C119" s="16" t="n">
        <f aca="false">Articoli!C295</f>
        <v>0</v>
      </c>
      <c r="D119" s="17" t="str">
        <f aca="false">Articoli!D295</f>
        <v>Paraolio, Cambio Manuale|20x30x7|NBR</v>
      </c>
      <c r="E119" s="16" t="str">
        <f aca="false">Articoli!E295</f>
        <v>Solo acquisto</v>
      </c>
      <c r="F119" s="18" t="n">
        <f aca="false">Articoli!F295</f>
        <v>1</v>
      </c>
      <c r="G119" s="18" t="n">
        <f aca="false">Articoli!G295</f>
        <v>0</v>
      </c>
      <c r="H119" s="18" t="n">
        <f aca="false">Articoli!H295</f>
        <v>1</v>
      </c>
      <c r="I119" s="18" t="n">
        <f aca="false">Articoli!I295</f>
        <v>1</v>
      </c>
      <c r="J119" s="19" t="n">
        <f aca="false">Articoli!J295</f>
        <v>2.09</v>
      </c>
      <c r="K119" s="19" t="n">
        <f aca="false">Articoli!K295</f>
        <v>0</v>
      </c>
      <c r="L119" s="20" t="n">
        <f aca="false">Articoli!L295</f>
        <v>2.09</v>
      </c>
      <c r="M119" s="20" t="n">
        <f aca="false">Articoli!M295</f>
        <v>2.09</v>
      </c>
      <c r="N119" s="20" t="n">
        <f aca="false">Articoli!N295</f>
        <v>2.09</v>
      </c>
      <c r="O119" s="20" t="str">
        <f aca="false">Articoli!O295</f>
        <v/>
      </c>
      <c r="P119" s="20" t="n">
        <f aca="false">Articoli!P295</f>
        <v>0</v>
      </c>
      <c r="Q119" s="20" t="n">
        <f aca="false">Articoli!Q295</f>
        <v>0</v>
      </c>
      <c r="R119" s="16" t="str">
        <f aca="false">Articoli!R295</f>
        <v>ANOMALIA</v>
      </c>
      <c r="S119" s="16" t="str">
        <f aca="false">Articoli!S295</f>
        <v>NON VALUTABILE</v>
      </c>
      <c r="T119" s="16" t="str">
        <f aca="false">Articoli!T295</f>
        <v>ANOMALIA</v>
      </c>
      <c r="U119" s="17" t="str">
        <f aca="false">Articoli!U295</f>
        <v>Acquistato e mai scaricato nel periodo. </v>
      </c>
      <c r="V119" s="17" t="n">
        <f aca="false">Articoli!V295</f>
        <v>0</v>
      </c>
    </row>
    <row r="120" customFormat="false" ht="15" hidden="false" customHeight="false" outlineLevel="0" collapsed="false">
      <c r="A120" s="16" t="str">
        <f aca="false">Articoli!A296</f>
        <v>12011118B</v>
      </c>
      <c r="B120" s="16" t="str">
        <f aca="false">Articoli!B296</f>
        <v>COE12011118B</v>
      </c>
      <c r="C120" s="16" t="n">
        <f aca="false">Articoli!C296</f>
        <v>0</v>
      </c>
      <c r="D120" s="17" t="str">
        <f aca="false">Articoli!D296</f>
        <v>Anello Di Tenuta|20x40x7|NBR</v>
      </c>
      <c r="E120" s="16" t="str">
        <f aca="false">Articoli!E296</f>
        <v>Solo acquisto</v>
      </c>
      <c r="F120" s="18" t="n">
        <f aca="false">Articoli!F296</f>
        <v>1</v>
      </c>
      <c r="G120" s="18" t="n">
        <f aca="false">Articoli!G296</f>
        <v>0</v>
      </c>
      <c r="H120" s="18" t="n">
        <f aca="false">Articoli!H296</f>
        <v>1</v>
      </c>
      <c r="I120" s="18" t="n">
        <f aca="false">Articoli!I296</f>
        <v>1</v>
      </c>
      <c r="J120" s="19" t="n">
        <f aca="false">Articoli!J296</f>
        <v>2.33</v>
      </c>
      <c r="K120" s="19" t="n">
        <f aca="false">Articoli!K296</f>
        <v>0</v>
      </c>
      <c r="L120" s="20" t="n">
        <f aca="false">Articoli!L296</f>
        <v>2.33</v>
      </c>
      <c r="M120" s="20" t="n">
        <f aca="false">Articoli!M296</f>
        <v>2.33</v>
      </c>
      <c r="N120" s="20" t="n">
        <f aca="false">Articoli!N296</f>
        <v>2.33</v>
      </c>
      <c r="O120" s="20" t="str">
        <f aca="false">Articoli!O296</f>
        <v/>
      </c>
      <c r="P120" s="20" t="n">
        <f aca="false">Articoli!P296</f>
        <v>0</v>
      </c>
      <c r="Q120" s="20" t="n">
        <f aca="false">Articoli!Q296</f>
        <v>0</v>
      </c>
      <c r="R120" s="16" t="str">
        <f aca="false">Articoli!R296</f>
        <v>ANOMALIA</v>
      </c>
      <c r="S120" s="16" t="str">
        <f aca="false">Articoli!S296</f>
        <v>NON VALUTABILE</v>
      </c>
      <c r="T120" s="16" t="str">
        <f aca="false">Articoli!T296</f>
        <v>ANOMALIA</v>
      </c>
      <c r="U120" s="17" t="str">
        <f aca="false">Articoli!U296</f>
        <v>Acquistato e mai scaricato nel periodo. </v>
      </c>
      <c r="V120" s="17" t="n">
        <f aca="false">Articoli!V296</f>
        <v>0</v>
      </c>
    </row>
    <row r="121" customFormat="false" ht="15" hidden="false" customHeight="false" outlineLevel="0" collapsed="false">
      <c r="A121" s="16" t="str">
        <f aca="false">Articoli!A297</f>
        <v>20020389B</v>
      </c>
      <c r="B121" s="16" t="str">
        <f aca="false">Articoli!B297</f>
        <v>COE20020389B</v>
      </c>
      <c r="C121" s="16" t="n">
        <f aca="false">Articoli!C297</f>
        <v>0</v>
      </c>
      <c r="D121" s="17" t="str">
        <f aca="false">Articoli!D297</f>
        <v>Paraolio, Albero A Gomiti|42x55x7|FPM/ACM</v>
      </c>
      <c r="E121" s="16" t="str">
        <f aca="false">Articoli!E297</f>
        <v>Solo acquisto</v>
      </c>
      <c r="F121" s="18" t="n">
        <f aca="false">Articoli!F297</f>
        <v>1</v>
      </c>
      <c r="G121" s="18" t="n">
        <f aca="false">Articoli!G297</f>
        <v>0</v>
      </c>
      <c r="H121" s="18" t="n">
        <f aca="false">Articoli!H297</f>
        <v>1</v>
      </c>
      <c r="I121" s="18" t="n">
        <f aca="false">Articoli!I297</f>
        <v>1</v>
      </c>
      <c r="J121" s="19" t="n">
        <f aca="false">Articoli!J297</f>
        <v>3.58</v>
      </c>
      <c r="K121" s="19" t="n">
        <f aca="false">Articoli!K297</f>
        <v>0</v>
      </c>
      <c r="L121" s="20" t="n">
        <f aca="false">Articoli!L297</f>
        <v>3.58</v>
      </c>
      <c r="M121" s="20" t="n">
        <f aca="false">Articoli!M297</f>
        <v>3.58</v>
      </c>
      <c r="N121" s="20" t="n">
        <f aca="false">Articoli!N297</f>
        <v>3.58</v>
      </c>
      <c r="O121" s="20" t="str">
        <f aca="false">Articoli!O297</f>
        <v/>
      </c>
      <c r="P121" s="20" t="n">
        <f aca="false">Articoli!P297</f>
        <v>0</v>
      </c>
      <c r="Q121" s="20" t="n">
        <f aca="false">Articoli!Q297</f>
        <v>0</v>
      </c>
      <c r="R121" s="16" t="str">
        <f aca="false">Articoli!R297</f>
        <v>ANOMALIA</v>
      </c>
      <c r="S121" s="16" t="str">
        <f aca="false">Articoli!S297</f>
        <v>NON VALUTABILE</v>
      </c>
      <c r="T121" s="16" t="str">
        <f aca="false">Articoli!T297</f>
        <v>ANOMALIA</v>
      </c>
      <c r="U121" s="17" t="str">
        <f aca="false">Articoli!U297</f>
        <v>Acquistato e mai scaricato nel periodo. </v>
      </c>
      <c r="V121" s="17" t="n">
        <f aca="false">Articoli!V297</f>
        <v>0</v>
      </c>
    </row>
    <row r="122" customFormat="false" ht="15" hidden="false" customHeight="false" outlineLevel="0" collapsed="false">
      <c r="A122" s="16" t="str">
        <f aca="false">Articoli!A298</f>
        <v>6PK1548</v>
      </c>
      <c r="B122" s="16" t="str">
        <f aca="false">Articoli!B298</f>
        <v>COT6PK1548</v>
      </c>
      <c r="C122" s="16" t="n">
        <f aca="false">Articoli!C298</f>
        <v>0</v>
      </c>
      <c r="D122" s="17" t="str">
        <f aca="false">Articoli!D298</f>
        <v>Cinghia Poly-V|Alette=6|Lungh. [mm]=1548</v>
      </c>
      <c r="E122" s="16" t="str">
        <f aca="false">Articoli!E298</f>
        <v>Solo acquisto</v>
      </c>
      <c r="F122" s="18" t="n">
        <f aca="false">Articoli!F298</f>
        <v>1</v>
      </c>
      <c r="G122" s="18" t="n">
        <f aca="false">Articoli!G298</f>
        <v>0</v>
      </c>
      <c r="H122" s="18" t="n">
        <f aca="false">Articoli!H298</f>
        <v>1</v>
      </c>
      <c r="I122" s="18" t="n">
        <f aca="false">Articoli!I298</f>
        <v>1</v>
      </c>
      <c r="J122" s="19" t="n">
        <f aca="false">Articoli!J298</f>
        <v>10.99</v>
      </c>
      <c r="K122" s="19" t="n">
        <f aca="false">Articoli!K298</f>
        <v>0</v>
      </c>
      <c r="L122" s="20" t="n">
        <f aca="false">Articoli!L298</f>
        <v>10.99</v>
      </c>
      <c r="M122" s="20" t="n">
        <f aca="false">Articoli!M298</f>
        <v>10.99</v>
      </c>
      <c r="N122" s="20" t="n">
        <f aca="false">Articoli!N298</f>
        <v>10.99</v>
      </c>
      <c r="O122" s="20" t="str">
        <f aca="false">Articoli!O298</f>
        <v/>
      </c>
      <c r="P122" s="20" t="n">
        <f aca="false">Articoli!P298</f>
        <v>0</v>
      </c>
      <c r="Q122" s="20" t="n">
        <f aca="false">Articoli!Q298</f>
        <v>0</v>
      </c>
      <c r="R122" s="16" t="str">
        <f aca="false">Articoli!R298</f>
        <v>ANOMALIA</v>
      </c>
      <c r="S122" s="16" t="str">
        <f aca="false">Articoli!S298</f>
        <v>NON VALUTABILE</v>
      </c>
      <c r="T122" s="16" t="str">
        <f aca="false">Articoli!T298</f>
        <v>ANOMALIA</v>
      </c>
      <c r="U122" s="17" t="str">
        <f aca="false">Articoli!U298</f>
        <v>Acquistato e mai scaricato nel periodo. </v>
      </c>
      <c r="V122" s="17" t="n">
        <f aca="false">Articoli!V298</f>
        <v>0</v>
      </c>
    </row>
    <row r="123" customFormat="false" ht="15" hidden="false" customHeight="false" outlineLevel="0" collapsed="false">
      <c r="A123" s="16" t="str">
        <f aca="false">Articoli!A299</f>
        <v>AVX13X1075</v>
      </c>
      <c r="B123" s="16" t="str">
        <f aca="false">Articoli!B299</f>
        <v>COTAVX13X1075</v>
      </c>
      <c r="C123" s="16" t="n">
        <f aca="false">Articoli!C299</f>
        <v>0</v>
      </c>
      <c r="D123" s="17" t="str">
        <f aca="false">Articoli!D299</f>
        <v>Cinghia trapezoidale</v>
      </c>
      <c r="E123" s="16" t="str">
        <f aca="false">Articoli!E299</f>
        <v>Solo acquisto</v>
      </c>
      <c r="F123" s="18" t="n">
        <f aca="false">Articoli!F299</f>
        <v>2</v>
      </c>
      <c r="G123" s="18" t="n">
        <f aca="false">Articoli!G299</f>
        <v>0</v>
      </c>
      <c r="H123" s="18" t="n">
        <f aca="false">Articoli!H299</f>
        <v>2</v>
      </c>
      <c r="I123" s="18" t="n">
        <f aca="false">Articoli!I299</f>
        <v>2</v>
      </c>
      <c r="J123" s="19" t="n">
        <f aca="false">Articoli!J299</f>
        <v>11.29</v>
      </c>
      <c r="K123" s="19" t="n">
        <f aca="false">Articoli!K299</f>
        <v>0</v>
      </c>
      <c r="L123" s="20" t="n">
        <f aca="false">Articoli!L299</f>
        <v>5.645</v>
      </c>
      <c r="M123" s="20" t="n">
        <f aca="false">Articoli!M299</f>
        <v>5.645</v>
      </c>
      <c r="N123" s="20" t="n">
        <f aca="false">Articoli!N299</f>
        <v>5.645</v>
      </c>
      <c r="O123" s="20" t="str">
        <f aca="false">Articoli!O299</f>
        <v/>
      </c>
      <c r="P123" s="20" t="n">
        <f aca="false">Articoli!P299</f>
        <v>0</v>
      </c>
      <c r="Q123" s="20" t="n">
        <f aca="false">Articoli!Q299</f>
        <v>0</v>
      </c>
      <c r="R123" s="16" t="str">
        <f aca="false">Articoli!R299</f>
        <v>ANOMALIA</v>
      </c>
      <c r="S123" s="16" t="str">
        <f aca="false">Articoli!S299</f>
        <v>NON VALUTABILE</v>
      </c>
      <c r="T123" s="16" t="str">
        <f aca="false">Articoli!T299</f>
        <v>ANOMALIA</v>
      </c>
      <c r="U123" s="17" t="str">
        <f aca="false">Articoli!U299</f>
        <v>Acquistato e mai scaricato nel periodo. </v>
      </c>
      <c r="V123" s="17" t="n">
        <f aca="false">Articoli!V299</f>
        <v>0</v>
      </c>
    </row>
    <row r="124" customFormat="false" ht="15" hidden="false" customHeight="false" outlineLevel="0" collapsed="false">
      <c r="A124" s="16" t="str">
        <f aca="false">Articoli!A300</f>
        <v>6PK1029EE</v>
      </c>
      <c r="B124" s="16" t="str">
        <f aca="false">Articoli!B300</f>
        <v>DAY6PK1029EE</v>
      </c>
      <c r="C124" s="16" t="n">
        <f aca="false">Articoli!C300</f>
        <v>0</v>
      </c>
      <c r="D124" s="17" t="str">
        <f aca="false">Articoli!D300</f>
        <v>POLY RIB BELT 6PK1029EE</v>
      </c>
      <c r="E124" s="16" t="str">
        <f aca="false">Articoli!E300</f>
        <v>Solo acquisto</v>
      </c>
      <c r="F124" s="18" t="n">
        <f aca="false">Articoli!F300</f>
        <v>2</v>
      </c>
      <c r="G124" s="18" t="n">
        <f aca="false">Articoli!G300</f>
        <v>0</v>
      </c>
      <c r="H124" s="18" t="n">
        <f aca="false">Articoli!H300</f>
        <v>2</v>
      </c>
      <c r="I124" s="18" t="n">
        <f aca="false">Articoli!I300</f>
        <v>2</v>
      </c>
      <c r="J124" s="19" t="n">
        <f aca="false">Articoli!J300</f>
        <v>10.12</v>
      </c>
      <c r="K124" s="19" t="n">
        <f aca="false">Articoli!K300</f>
        <v>0</v>
      </c>
      <c r="L124" s="20" t="n">
        <f aca="false">Articoli!L300</f>
        <v>5.06</v>
      </c>
      <c r="M124" s="20" t="n">
        <f aca="false">Articoli!M300</f>
        <v>5.06</v>
      </c>
      <c r="N124" s="20" t="n">
        <f aca="false">Articoli!N300</f>
        <v>5.06</v>
      </c>
      <c r="O124" s="20" t="str">
        <f aca="false">Articoli!O300</f>
        <v/>
      </c>
      <c r="P124" s="20" t="n">
        <f aca="false">Articoli!P300</f>
        <v>0</v>
      </c>
      <c r="Q124" s="20" t="n">
        <f aca="false">Articoli!Q300</f>
        <v>0</v>
      </c>
      <c r="R124" s="16" t="str">
        <f aca="false">Articoli!R300</f>
        <v>ANOMALIA</v>
      </c>
      <c r="S124" s="16" t="str">
        <f aca="false">Articoli!S300</f>
        <v>NON VALUTABILE</v>
      </c>
      <c r="T124" s="16" t="str">
        <f aca="false">Articoli!T300</f>
        <v>ANOMALIA</v>
      </c>
      <c r="U124" s="17" t="str">
        <f aca="false">Articoli!U300</f>
        <v>Acquistato e mai scaricato nel periodo. </v>
      </c>
      <c r="V124" s="17" t="n">
        <f aca="false">Articoli!V300</f>
        <v>0</v>
      </c>
    </row>
    <row r="125" customFormat="false" ht="15" hidden="false" customHeight="false" outlineLevel="0" collapsed="false">
      <c r="A125" s="16" t="str">
        <f aca="false">Articoli!A301</f>
        <v>6PK1345</v>
      </c>
      <c r="B125" s="16" t="str">
        <f aca="false">Articoli!B301</f>
        <v>DAY6PK1345</v>
      </c>
      <c r="C125" s="16" t="n">
        <f aca="false">Articoli!C301</f>
        <v>0</v>
      </c>
      <c r="D125" s="17" t="str">
        <f aca="false">Articoli!D301</f>
        <v>CINGHIA POLY-V ALETTE 6 LUNGH. 1345,0</v>
      </c>
      <c r="E125" s="16" t="str">
        <f aca="false">Articoli!E301</f>
        <v>Solo acquisto</v>
      </c>
      <c r="F125" s="18" t="n">
        <f aca="false">Articoli!F301</f>
        <v>2</v>
      </c>
      <c r="G125" s="18" t="n">
        <f aca="false">Articoli!G301</f>
        <v>0</v>
      </c>
      <c r="H125" s="18" t="n">
        <f aca="false">Articoli!H301</f>
        <v>2</v>
      </c>
      <c r="I125" s="18" t="n">
        <f aca="false">Articoli!I301</f>
        <v>2</v>
      </c>
      <c r="J125" s="19" t="n">
        <f aca="false">Articoli!J301</f>
        <v>12.4</v>
      </c>
      <c r="K125" s="19" t="n">
        <f aca="false">Articoli!K301</f>
        <v>0</v>
      </c>
      <c r="L125" s="20" t="n">
        <f aca="false">Articoli!L301</f>
        <v>6.2</v>
      </c>
      <c r="M125" s="20" t="n">
        <f aca="false">Articoli!M301</f>
        <v>6.2</v>
      </c>
      <c r="N125" s="20" t="n">
        <f aca="false">Articoli!N301</f>
        <v>6.2</v>
      </c>
      <c r="O125" s="20" t="str">
        <f aca="false">Articoli!O301</f>
        <v/>
      </c>
      <c r="P125" s="20" t="n">
        <f aca="false">Articoli!P301</f>
        <v>0</v>
      </c>
      <c r="Q125" s="20" t="n">
        <f aca="false">Articoli!Q301</f>
        <v>0</v>
      </c>
      <c r="R125" s="16" t="str">
        <f aca="false">Articoli!R301</f>
        <v>ANOMALIA</v>
      </c>
      <c r="S125" s="16" t="str">
        <f aca="false">Articoli!S301</f>
        <v>NON VALUTABILE</v>
      </c>
      <c r="T125" s="16" t="str">
        <f aca="false">Articoli!T301</f>
        <v>ANOMALIA</v>
      </c>
      <c r="U125" s="17" t="str">
        <f aca="false">Articoli!U301</f>
        <v>Acquistato e mai scaricato nel periodo. </v>
      </c>
      <c r="V125" s="17" t="n">
        <f aca="false">Articoli!V301</f>
        <v>0</v>
      </c>
    </row>
    <row r="126" customFormat="false" ht="15" hidden="false" customHeight="false" outlineLevel="0" collapsed="false">
      <c r="A126" s="16" t="str">
        <f aca="false">Articoli!A302</f>
        <v>6PK1698</v>
      </c>
      <c r="B126" s="16" t="str">
        <f aca="false">Articoli!B302</f>
        <v>DAY6PK1698</v>
      </c>
      <c r="C126" s="16" t="n">
        <f aca="false">Articoli!C302</f>
        <v>0</v>
      </c>
      <c r="D126" s="17" t="str">
        <f aca="false">Articoli!D302</f>
        <v>CINGHIA POLY-V ALETTE 6 LUNGH. 1698,0</v>
      </c>
      <c r="E126" s="16" t="str">
        <f aca="false">Articoli!E302</f>
        <v>Solo acquisto</v>
      </c>
      <c r="F126" s="18" t="n">
        <f aca="false">Articoli!F302</f>
        <v>1</v>
      </c>
      <c r="G126" s="18" t="n">
        <f aca="false">Articoli!G302</f>
        <v>0</v>
      </c>
      <c r="H126" s="18" t="n">
        <f aca="false">Articoli!H302</f>
        <v>1</v>
      </c>
      <c r="I126" s="18" t="n">
        <f aca="false">Articoli!I302</f>
        <v>1</v>
      </c>
      <c r="J126" s="19" t="n">
        <f aca="false">Articoli!J302</f>
        <v>9.35</v>
      </c>
      <c r="K126" s="19" t="n">
        <f aca="false">Articoli!K302</f>
        <v>0</v>
      </c>
      <c r="L126" s="20" t="n">
        <f aca="false">Articoli!L302</f>
        <v>9.35</v>
      </c>
      <c r="M126" s="20" t="n">
        <f aca="false">Articoli!M302</f>
        <v>9.35</v>
      </c>
      <c r="N126" s="20" t="n">
        <f aca="false">Articoli!N302</f>
        <v>9.35</v>
      </c>
      <c r="O126" s="20" t="str">
        <f aca="false">Articoli!O302</f>
        <v/>
      </c>
      <c r="P126" s="20" t="n">
        <f aca="false">Articoli!P302</f>
        <v>0</v>
      </c>
      <c r="Q126" s="20" t="n">
        <f aca="false">Articoli!Q302</f>
        <v>0</v>
      </c>
      <c r="R126" s="16" t="str">
        <f aca="false">Articoli!R302</f>
        <v>ANOMALIA</v>
      </c>
      <c r="S126" s="16" t="str">
        <f aca="false">Articoli!S302</f>
        <v>NON VALUTABILE</v>
      </c>
      <c r="T126" s="16" t="str">
        <f aca="false">Articoli!T302</f>
        <v>ANOMALIA</v>
      </c>
      <c r="U126" s="17" t="str">
        <f aca="false">Articoli!U302</f>
        <v>Acquistato e mai scaricato nel periodo. </v>
      </c>
      <c r="V126" s="17" t="n">
        <f aca="false">Articoli!V302</f>
        <v>0</v>
      </c>
    </row>
    <row r="127" customFormat="false" ht="15" hidden="false" customHeight="false" outlineLevel="0" collapsed="false">
      <c r="A127" s="16" t="str">
        <f aca="false">Articoli!A303</f>
        <v>7PK1640</v>
      </c>
      <c r="B127" s="16" t="str">
        <f aca="false">Articoli!B303</f>
        <v>DAY7PK1640</v>
      </c>
      <c r="C127" s="16" t="n">
        <f aca="false">Articoli!C303</f>
        <v>0</v>
      </c>
      <c r="D127" s="17" t="str">
        <f aca="false">Articoli!D303</f>
        <v>CINGHIA POLY-V ALETTE 7 LUNGH. 1640,0</v>
      </c>
      <c r="E127" s="16" t="str">
        <f aca="false">Articoli!E303</f>
        <v>Solo acquisto</v>
      </c>
      <c r="F127" s="18" t="n">
        <f aca="false">Articoli!F303</f>
        <v>1</v>
      </c>
      <c r="G127" s="18" t="n">
        <f aca="false">Articoli!G303</f>
        <v>0</v>
      </c>
      <c r="H127" s="18" t="n">
        <f aca="false">Articoli!H303</f>
        <v>1</v>
      </c>
      <c r="I127" s="18" t="n">
        <f aca="false">Articoli!I303</f>
        <v>1</v>
      </c>
      <c r="J127" s="19" t="n">
        <f aca="false">Articoli!J303</f>
        <v>13.99</v>
      </c>
      <c r="K127" s="19" t="n">
        <f aca="false">Articoli!K303</f>
        <v>0</v>
      </c>
      <c r="L127" s="20" t="n">
        <f aca="false">Articoli!L303</f>
        <v>13.99</v>
      </c>
      <c r="M127" s="20" t="n">
        <f aca="false">Articoli!M303</f>
        <v>13.99</v>
      </c>
      <c r="N127" s="20" t="n">
        <f aca="false">Articoli!N303</f>
        <v>13.99</v>
      </c>
      <c r="O127" s="20" t="str">
        <f aca="false">Articoli!O303</f>
        <v/>
      </c>
      <c r="P127" s="20" t="n">
        <f aca="false">Articoli!P303</f>
        <v>0</v>
      </c>
      <c r="Q127" s="20" t="n">
        <f aca="false">Articoli!Q303</f>
        <v>0</v>
      </c>
      <c r="R127" s="16" t="str">
        <f aca="false">Articoli!R303</f>
        <v>ANOMALIA</v>
      </c>
      <c r="S127" s="16" t="str">
        <f aca="false">Articoli!S303</f>
        <v>NON VALUTABILE</v>
      </c>
      <c r="T127" s="16" t="str">
        <f aca="false">Articoli!T303</f>
        <v>ANOMALIA</v>
      </c>
      <c r="U127" s="17" t="str">
        <f aca="false">Articoli!U303</f>
        <v>Acquistato e mai scaricato nel periodo. </v>
      </c>
      <c r="V127" s="17" t="n">
        <f aca="false">Articoli!V303</f>
        <v>0</v>
      </c>
    </row>
    <row r="128" customFormat="false" ht="15" hidden="false" customHeight="false" outlineLevel="0" collapsed="false">
      <c r="A128" s="16" t="str">
        <f aca="false">Articoli!A304</f>
        <v>7PK1930</v>
      </c>
      <c r="B128" s="16" t="str">
        <f aca="false">Articoli!B304</f>
        <v>DAY7PK1930</v>
      </c>
      <c r="C128" s="16" t="n">
        <f aca="false">Articoli!C304</f>
        <v>0</v>
      </c>
      <c r="D128" s="17" t="str">
        <f aca="false">Articoli!D304</f>
        <v>CINGHIA POLY-V ALETTE 7 LUNGH. 1930,0</v>
      </c>
      <c r="E128" s="16" t="str">
        <f aca="false">Articoli!E304</f>
        <v>Solo acquisto</v>
      </c>
      <c r="F128" s="18" t="n">
        <f aca="false">Articoli!F304</f>
        <v>1</v>
      </c>
      <c r="G128" s="18" t="n">
        <f aca="false">Articoli!G304</f>
        <v>0</v>
      </c>
      <c r="H128" s="18" t="n">
        <f aca="false">Articoli!H304</f>
        <v>1</v>
      </c>
      <c r="I128" s="18" t="n">
        <f aca="false">Articoli!I304</f>
        <v>1</v>
      </c>
      <c r="J128" s="19" t="n">
        <f aca="false">Articoli!J304</f>
        <v>19.03</v>
      </c>
      <c r="K128" s="19" t="n">
        <f aca="false">Articoli!K304</f>
        <v>0</v>
      </c>
      <c r="L128" s="20" t="n">
        <f aca="false">Articoli!L304</f>
        <v>19.03</v>
      </c>
      <c r="M128" s="20" t="n">
        <f aca="false">Articoli!M304</f>
        <v>19.03</v>
      </c>
      <c r="N128" s="20" t="n">
        <f aca="false">Articoli!N304</f>
        <v>19.03</v>
      </c>
      <c r="O128" s="20" t="str">
        <f aca="false">Articoli!O304</f>
        <v/>
      </c>
      <c r="P128" s="20" t="n">
        <f aca="false">Articoli!P304</f>
        <v>0</v>
      </c>
      <c r="Q128" s="20" t="n">
        <f aca="false">Articoli!Q304</f>
        <v>0</v>
      </c>
      <c r="R128" s="16" t="str">
        <f aca="false">Articoli!R304</f>
        <v>ANOMALIA</v>
      </c>
      <c r="S128" s="16" t="str">
        <f aca="false">Articoli!S304</f>
        <v>NON VALUTABILE</v>
      </c>
      <c r="T128" s="16" t="str">
        <f aca="false">Articoli!T304</f>
        <v>ANOMALIA</v>
      </c>
      <c r="U128" s="17" t="str">
        <f aca="false">Articoli!U304</f>
        <v>Acquistato e mai scaricato nel periodo. </v>
      </c>
      <c r="V128" s="17" t="n">
        <f aca="false">Articoli!V304</f>
        <v>0</v>
      </c>
    </row>
    <row r="129" customFormat="false" ht="15" hidden="false" customHeight="false" outlineLevel="0" collapsed="false">
      <c r="A129" s="16" t="str">
        <f aca="false">Articoli!A305</f>
        <v>DP180</v>
      </c>
      <c r="B129" s="16" t="str">
        <f aca="false">Articoli!B305</f>
        <v>DAYDP180</v>
      </c>
      <c r="C129" s="16" t="n">
        <f aca="false">Articoli!C305</f>
        <v>0</v>
      </c>
      <c r="D129" s="17" t="str">
        <f aca="false">Articoli!D305</f>
        <v>Pompa acqua|Puleggia.Diam.71,0|Alt.30,0</v>
      </c>
      <c r="E129" s="16" t="str">
        <f aca="false">Articoli!E305</f>
        <v>Solo acquisto</v>
      </c>
      <c r="F129" s="18" t="n">
        <f aca="false">Articoli!F305</f>
        <v>3</v>
      </c>
      <c r="G129" s="18" t="n">
        <f aca="false">Articoli!G305</f>
        <v>0</v>
      </c>
      <c r="H129" s="18" t="n">
        <f aca="false">Articoli!H305</f>
        <v>3</v>
      </c>
      <c r="I129" s="18" t="n">
        <f aca="false">Articoli!I305</f>
        <v>3</v>
      </c>
      <c r="J129" s="19" t="n">
        <f aca="false">Articoli!J305</f>
        <v>50.4</v>
      </c>
      <c r="K129" s="19" t="n">
        <f aca="false">Articoli!K305</f>
        <v>0</v>
      </c>
      <c r="L129" s="20" t="n">
        <f aca="false">Articoli!L305</f>
        <v>16.8</v>
      </c>
      <c r="M129" s="20" t="n">
        <f aca="false">Articoli!M305</f>
        <v>16.8</v>
      </c>
      <c r="N129" s="20" t="n">
        <f aca="false">Articoli!N305</f>
        <v>16.8</v>
      </c>
      <c r="O129" s="20" t="str">
        <f aca="false">Articoli!O305</f>
        <v/>
      </c>
      <c r="P129" s="20" t="n">
        <f aca="false">Articoli!P305</f>
        <v>0</v>
      </c>
      <c r="Q129" s="20" t="n">
        <f aca="false">Articoli!Q305</f>
        <v>0</v>
      </c>
      <c r="R129" s="16" t="str">
        <f aca="false">Articoli!R305</f>
        <v>ANOMALIA</v>
      </c>
      <c r="S129" s="16" t="str">
        <f aca="false">Articoli!S305</f>
        <v>NON VALUTABILE</v>
      </c>
      <c r="T129" s="16" t="str">
        <f aca="false">Articoli!T305</f>
        <v>ANOMALIA</v>
      </c>
      <c r="U129" s="17" t="str">
        <f aca="false">Articoli!U305</f>
        <v>Acquistato e mai scaricato nel periodo. </v>
      </c>
      <c r="V129" s="17" t="n">
        <f aca="false">Articoli!V305</f>
        <v>0</v>
      </c>
    </row>
    <row r="130" customFormat="false" ht="15" hidden="false" customHeight="false" outlineLevel="0" collapsed="false">
      <c r="A130" s="16" t="str">
        <f aca="false">Articoli!A306</f>
        <v>DP271</v>
      </c>
      <c r="B130" s="16" t="str">
        <f aca="false">Articoli!B306</f>
        <v>DAYDP271</v>
      </c>
      <c r="C130" s="16" t="n">
        <f aca="false">Articoli!C306</f>
        <v>0</v>
      </c>
      <c r="D130" s="17" t="str">
        <f aca="false">Articoli!D306</f>
        <v>WATER PUMP</v>
      </c>
      <c r="E130" s="16" t="str">
        <f aca="false">Articoli!E306</f>
        <v>Solo acquisto</v>
      </c>
      <c r="F130" s="18" t="n">
        <f aca="false">Articoli!F306</f>
        <v>1</v>
      </c>
      <c r="G130" s="18" t="n">
        <f aca="false">Articoli!G306</f>
        <v>0</v>
      </c>
      <c r="H130" s="18" t="n">
        <f aca="false">Articoli!H306</f>
        <v>1</v>
      </c>
      <c r="I130" s="18" t="n">
        <f aca="false">Articoli!I306</f>
        <v>1</v>
      </c>
      <c r="J130" s="19" t="n">
        <f aca="false">Articoli!J306</f>
        <v>29.6</v>
      </c>
      <c r="K130" s="19" t="n">
        <f aca="false">Articoli!K306</f>
        <v>0</v>
      </c>
      <c r="L130" s="20" t="n">
        <f aca="false">Articoli!L306</f>
        <v>29.6</v>
      </c>
      <c r="M130" s="20" t="n">
        <f aca="false">Articoli!M306</f>
        <v>29.6</v>
      </c>
      <c r="N130" s="20" t="n">
        <f aca="false">Articoli!N306</f>
        <v>29.6</v>
      </c>
      <c r="O130" s="20" t="str">
        <f aca="false">Articoli!O306</f>
        <v/>
      </c>
      <c r="P130" s="20" t="n">
        <f aca="false">Articoli!P306</f>
        <v>0</v>
      </c>
      <c r="Q130" s="20" t="n">
        <f aca="false">Articoli!Q306</f>
        <v>0</v>
      </c>
      <c r="R130" s="16" t="str">
        <f aca="false">Articoli!R306</f>
        <v>ANOMALIA</v>
      </c>
      <c r="S130" s="16" t="str">
        <f aca="false">Articoli!S306</f>
        <v>NON VALUTABILE</v>
      </c>
      <c r="T130" s="16" t="str">
        <f aca="false">Articoli!T306</f>
        <v>ANOMALIA</v>
      </c>
      <c r="U130" s="17" t="str">
        <f aca="false">Articoli!U306</f>
        <v>Acquistato e mai scaricato nel periodo. </v>
      </c>
      <c r="V130" s="17" t="n">
        <f aca="false">Articoli!V306</f>
        <v>0</v>
      </c>
    </row>
    <row r="131" customFormat="false" ht="15" hidden="false" customHeight="false" outlineLevel="0" collapsed="false">
      <c r="A131" s="16" t="str">
        <f aca="false">Articoli!A307</f>
        <v>DP400</v>
      </c>
      <c r="B131" s="16" t="str">
        <f aca="false">Articoli!B307</f>
        <v>DAYDP400</v>
      </c>
      <c r="C131" s="16" t="n">
        <f aca="false">Articoli!C307</f>
        <v>0</v>
      </c>
      <c r="D131" s="17" t="str">
        <f aca="false">Articoli!D307</f>
        <v>WATER PUMP</v>
      </c>
      <c r="E131" s="16" t="str">
        <f aca="false">Articoli!E307</f>
        <v>Solo acquisto</v>
      </c>
      <c r="F131" s="18" t="n">
        <f aca="false">Articoli!F307</f>
        <v>2</v>
      </c>
      <c r="G131" s="18" t="n">
        <f aca="false">Articoli!G307</f>
        <v>0</v>
      </c>
      <c r="H131" s="18" t="n">
        <f aca="false">Articoli!H307</f>
        <v>2</v>
      </c>
      <c r="I131" s="18" t="n">
        <f aca="false">Articoli!I307</f>
        <v>2</v>
      </c>
      <c r="J131" s="19" t="n">
        <f aca="false">Articoli!J307</f>
        <v>84.58</v>
      </c>
      <c r="K131" s="19" t="n">
        <f aca="false">Articoli!K307</f>
        <v>0</v>
      </c>
      <c r="L131" s="20" t="n">
        <f aca="false">Articoli!L307</f>
        <v>42.29</v>
      </c>
      <c r="M131" s="20" t="n">
        <f aca="false">Articoli!M307</f>
        <v>42.29</v>
      </c>
      <c r="N131" s="20" t="n">
        <f aca="false">Articoli!N307</f>
        <v>42.29</v>
      </c>
      <c r="O131" s="20" t="str">
        <f aca="false">Articoli!O307</f>
        <v/>
      </c>
      <c r="P131" s="20" t="n">
        <f aca="false">Articoli!P307</f>
        <v>0</v>
      </c>
      <c r="Q131" s="20" t="n">
        <f aca="false">Articoli!Q307</f>
        <v>0</v>
      </c>
      <c r="R131" s="16" t="str">
        <f aca="false">Articoli!R307</f>
        <v>ANOMALIA</v>
      </c>
      <c r="S131" s="16" t="str">
        <f aca="false">Articoli!S307</f>
        <v>NON VALUTABILE</v>
      </c>
      <c r="T131" s="16" t="str">
        <f aca="false">Articoli!T307</f>
        <v>ANOMALIA</v>
      </c>
      <c r="U131" s="17" t="str">
        <f aca="false">Articoli!U307</f>
        <v>Acquistato e mai scaricato nel periodo. </v>
      </c>
      <c r="V131" s="17" t="n">
        <f aca="false">Articoli!V307</f>
        <v>0</v>
      </c>
    </row>
    <row r="132" customFormat="false" ht="15" hidden="false" customHeight="false" outlineLevel="0" collapsed="false">
      <c r="A132" s="16" t="str">
        <f aca="false">Articoli!A308</f>
        <v>DP884</v>
      </c>
      <c r="B132" s="16" t="str">
        <f aca="false">Articoli!B308</f>
        <v>DAYDP884</v>
      </c>
      <c r="C132" s="16" t="n">
        <f aca="false">Articoli!C308</f>
        <v>0</v>
      </c>
      <c r="D132" s="17" t="str">
        <f aca="false">Articoli!D308</f>
        <v>WATER PUMP NO SENSORE</v>
      </c>
      <c r="E132" s="16" t="str">
        <f aca="false">Articoli!E308</f>
        <v>Solo acquisto</v>
      </c>
      <c r="F132" s="18" t="n">
        <f aca="false">Articoli!F308</f>
        <v>2</v>
      </c>
      <c r="G132" s="18" t="n">
        <f aca="false">Articoli!G308</f>
        <v>0</v>
      </c>
      <c r="H132" s="18" t="n">
        <f aca="false">Articoli!H308</f>
        <v>2</v>
      </c>
      <c r="I132" s="18" t="n">
        <f aca="false">Articoli!I308</f>
        <v>2</v>
      </c>
      <c r="J132" s="19" t="n">
        <f aca="false">Articoli!J308</f>
        <v>52.56</v>
      </c>
      <c r="K132" s="19" t="n">
        <f aca="false">Articoli!K308</f>
        <v>0</v>
      </c>
      <c r="L132" s="20" t="n">
        <f aca="false">Articoli!L308</f>
        <v>26.28</v>
      </c>
      <c r="M132" s="20" t="n">
        <f aca="false">Articoli!M308</f>
        <v>26.28</v>
      </c>
      <c r="N132" s="20" t="n">
        <f aca="false">Articoli!N308</f>
        <v>26.28</v>
      </c>
      <c r="O132" s="20" t="str">
        <f aca="false">Articoli!O308</f>
        <v/>
      </c>
      <c r="P132" s="20" t="n">
        <f aca="false">Articoli!P308</f>
        <v>0</v>
      </c>
      <c r="Q132" s="20" t="n">
        <f aca="false">Articoli!Q308</f>
        <v>0</v>
      </c>
      <c r="R132" s="16" t="str">
        <f aca="false">Articoli!R308</f>
        <v>ANOMALIA</v>
      </c>
      <c r="S132" s="16" t="str">
        <f aca="false">Articoli!S308</f>
        <v>NON VALUTABILE</v>
      </c>
      <c r="T132" s="16" t="str">
        <f aca="false">Articoli!T308</f>
        <v>ANOMALIA</v>
      </c>
      <c r="U132" s="17" t="str">
        <f aca="false">Articoli!U308</f>
        <v>Acquistato e mai scaricato nel periodo. </v>
      </c>
      <c r="V132" s="17" t="n">
        <f aca="false">Articoli!V308</f>
        <v>0</v>
      </c>
    </row>
    <row r="133" customFormat="false" ht="15" hidden="false" customHeight="false" outlineLevel="0" collapsed="false">
      <c r="A133" s="16" t="str">
        <f aca="false">Articoli!A309</f>
        <v>KBIO14</v>
      </c>
      <c r="B133" s="16" t="str">
        <f aca="false">Articoli!B309</f>
        <v>DAYKBIO14</v>
      </c>
      <c r="C133" s="16" t="n">
        <f aca="false">Articoli!C309</f>
        <v>0</v>
      </c>
      <c r="D133" s="17" t="str">
        <f aca="false">Articoli!D309</f>
        <v>Kit cinghie dentate</v>
      </c>
      <c r="E133" s="16" t="str">
        <f aca="false">Articoli!E309</f>
        <v>Solo acquisto</v>
      </c>
      <c r="F133" s="18" t="n">
        <f aca="false">Articoli!F309</f>
        <v>1</v>
      </c>
      <c r="G133" s="18" t="n">
        <f aca="false">Articoli!G309</f>
        <v>0</v>
      </c>
      <c r="H133" s="18" t="n">
        <f aca="false">Articoli!H309</f>
        <v>1</v>
      </c>
      <c r="I133" s="18" t="n">
        <f aca="false">Articoli!I309</f>
        <v>1</v>
      </c>
      <c r="J133" s="19" t="n">
        <f aca="false">Articoli!J309</f>
        <v>47.84</v>
      </c>
      <c r="K133" s="19" t="n">
        <f aca="false">Articoli!K309</f>
        <v>0</v>
      </c>
      <c r="L133" s="20" t="n">
        <f aca="false">Articoli!L309</f>
        <v>47.84</v>
      </c>
      <c r="M133" s="20" t="n">
        <f aca="false">Articoli!M309</f>
        <v>47.84</v>
      </c>
      <c r="N133" s="20" t="n">
        <f aca="false">Articoli!N309</f>
        <v>47.84</v>
      </c>
      <c r="O133" s="20" t="str">
        <f aca="false">Articoli!O309</f>
        <v/>
      </c>
      <c r="P133" s="20" t="n">
        <f aca="false">Articoli!P309</f>
        <v>0</v>
      </c>
      <c r="Q133" s="20" t="n">
        <f aca="false">Articoli!Q309</f>
        <v>0</v>
      </c>
      <c r="R133" s="16" t="str">
        <f aca="false">Articoli!R309</f>
        <v>ANOMALIA</v>
      </c>
      <c r="S133" s="16" t="str">
        <f aca="false">Articoli!S309</f>
        <v>NON VALUTABILE</v>
      </c>
      <c r="T133" s="16" t="str">
        <f aca="false">Articoli!T309</f>
        <v>ANOMALIA</v>
      </c>
      <c r="U133" s="17" t="str">
        <f aca="false">Articoli!U309</f>
        <v>Acquistato e mai scaricato nel periodo. </v>
      </c>
      <c r="V133" s="17" t="n">
        <f aca="false">Articoli!V309</f>
        <v>0</v>
      </c>
    </row>
    <row r="134" customFormat="false" ht="15" hidden="false" customHeight="false" outlineLevel="0" collapsed="false">
      <c r="A134" s="16" t="str">
        <f aca="false">Articoli!A310</f>
        <v>KTB562</v>
      </c>
      <c r="B134" s="16" t="str">
        <f aca="false">Articoli!B310</f>
        <v>DAYKTB562</v>
      </c>
      <c r="C134" s="16" t="n">
        <f aca="false">Articoli!C310</f>
        <v>0</v>
      </c>
      <c r="D134" s="17" t="str">
        <f aca="false">Articoli!D310</f>
        <v>K.Cingh.Den.|N° denti=146, Lun.=1168, Larg=24,</v>
      </c>
      <c r="E134" s="16" t="str">
        <f aca="false">Articoli!E310</f>
        <v>Solo acquisto</v>
      </c>
      <c r="F134" s="18" t="n">
        <f aca="false">Articoli!F310</f>
        <v>1</v>
      </c>
      <c r="G134" s="18" t="n">
        <f aca="false">Articoli!G310</f>
        <v>0</v>
      </c>
      <c r="H134" s="18" t="n">
        <f aca="false">Articoli!H310</f>
        <v>1</v>
      </c>
      <c r="I134" s="18" t="n">
        <f aca="false">Articoli!I310</f>
        <v>1</v>
      </c>
      <c r="J134" s="19" t="n">
        <f aca="false">Articoli!J310</f>
        <v>61.15</v>
      </c>
      <c r="K134" s="19" t="n">
        <f aca="false">Articoli!K310</f>
        <v>0</v>
      </c>
      <c r="L134" s="20" t="n">
        <f aca="false">Articoli!L310</f>
        <v>61.15</v>
      </c>
      <c r="M134" s="20" t="n">
        <f aca="false">Articoli!M310</f>
        <v>61.15</v>
      </c>
      <c r="N134" s="20" t="n">
        <f aca="false">Articoli!N310</f>
        <v>61.15</v>
      </c>
      <c r="O134" s="20" t="str">
        <f aca="false">Articoli!O310</f>
        <v/>
      </c>
      <c r="P134" s="20" t="n">
        <f aca="false">Articoli!P310</f>
        <v>0</v>
      </c>
      <c r="Q134" s="20" t="n">
        <f aca="false">Articoli!Q310</f>
        <v>0</v>
      </c>
      <c r="R134" s="16" t="str">
        <f aca="false">Articoli!R310</f>
        <v>ANOMALIA</v>
      </c>
      <c r="S134" s="16" t="str">
        <f aca="false">Articoli!S310</f>
        <v>NON VALUTABILE</v>
      </c>
      <c r="T134" s="16" t="str">
        <f aca="false">Articoli!T310</f>
        <v>ANOMALIA</v>
      </c>
      <c r="U134" s="17" t="str">
        <f aca="false">Articoli!U310</f>
        <v>Acquistato e mai scaricato nel periodo. </v>
      </c>
      <c r="V134" s="17" t="n">
        <f aca="false">Articoli!V310</f>
        <v>0</v>
      </c>
    </row>
    <row r="135" customFormat="false" ht="15" hidden="false" customHeight="false" outlineLevel="0" collapsed="false">
      <c r="A135" s="16" t="str">
        <f aca="false">Articoli!A311</f>
        <v>KTB759</v>
      </c>
      <c r="B135" s="16" t="str">
        <f aca="false">Articoli!B311</f>
        <v>DAYKTB759</v>
      </c>
      <c r="C135" s="16" t="n">
        <f aca="false">Articoli!C311</f>
        <v>0</v>
      </c>
      <c r="D135" s="17" t="str">
        <f aca="false">Articoli!D311</f>
        <v>K.Cingh.Den.|N° denti=199, Lun.=1599, Larg=24,</v>
      </c>
      <c r="E135" s="16" t="str">
        <f aca="false">Articoli!E311</f>
        <v>Solo acquisto</v>
      </c>
      <c r="F135" s="18" t="n">
        <f aca="false">Articoli!F311</f>
        <v>1</v>
      </c>
      <c r="G135" s="18" t="n">
        <f aca="false">Articoli!G311</f>
        <v>0</v>
      </c>
      <c r="H135" s="18" t="n">
        <f aca="false">Articoli!H311</f>
        <v>1</v>
      </c>
      <c r="I135" s="18" t="n">
        <f aca="false">Articoli!I311</f>
        <v>1</v>
      </c>
      <c r="J135" s="19" t="n">
        <f aca="false">Articoli!J311</f>
        <v>44.73</v>
      </c>
      <c r="K135" s="19" t="n">
        <f aca="false">Articoli!K311</f>
        <v>0</v>
      </c>
      <c r="L135" s="20" t="n">
        <f aca="false">Articoli!L311</f>
        <v>44.73</v>
      </c>
      <c r="M135" s="20" t="n">
        <f aca="false">Articoli!M311</f>
        <v>44.73</v>
      </c>
      <c r="N135" s="20" t="n">
        <f aca="false">Articoli!N311</f>
        <v>44.73</v>
      </c>
      <c r="O135" s="20" t="str">
        <f aca="false">Articoli!O311</f>
        <v/>
      </c>
      <c r="P135" s="20" t="n">
        <f aca="false">Articoli!P311</f>
        <v>0</v>
      </c>
      <c r="Q135" s="20" t="n">
        <f aca="false">Articoli!Q311</f>
        <v>0</v>
      </c>
      <c r="R135" s="16" t="str">
        <f aca="false">Articoli!R311</f>
        <v>ANOMALIA</v>
      </c>
      <c r="S135" s="16" t="str">
        <f aca="false">Articoli!S311</f>
        <v>NON VALUTABILE</v>
      </c>
      <c r="T135" s="16" t="str">
        <f aca="false">Articoli!T311</f>
        <v>ANOMALIA</v>
      </c>
      <c r="U135" s="17" t="str">
        <f aca="false">Articoli!U311</f>
        <v>Acquistato e mai scaricato nel periodo. </v>
      </c>
      <c r="V135" s="17" t="n">
        <f aca="false">Articoli!V311</f>
        <v>0</v>
      </c>
    </row>
    <row r="136" customFormat="false" ht="15" hidden="false" customHeight="false" outlineLevel="0" collapsed="false">
      <c r="A136" s="16" t="str">
        <f aca="false">Articoli!A312</f>
        <v>KTB761</v>
      </c>
      <c r="B136" s="16" t="str">
        <f aca="false">Articoli!B312</f>
        <v>DAYKTB761</v>
      </c>
      <c r="C136" s="16" t="n">
        <f aca="false">Articoli!C312</f>
        <v>0</v>
      </c>
      <c r="D136" s="17" t="str">
        <f aca="false">Articoli!D312</f>
        <v>K.Cingh.Den.|N° denti=194, Lun.=1559, Larg=24,</v>
      </c>
      <c r="E136" s="16" t="str">
        <f aca="false">Articoli!E312</f>
        <v>Solo acquisto</v>
      </c>
      <c r="F136" s="18" t="n">
        <f aca="false">Articoli!F312</f>
        <v>1</v>
      </c>
      <c r="G136" s="18" t="n">
        <f aca="false">Articoli!G312</f>
        <v>0</v>
      </c>
      <c r="H136" s="18" t="n">
        <f aca="false">Articoli!H312</f>
        <v>1</v>
      </c>
      <c r="I136" s="18" t="n">
        <f aca="false">Articoli!I312</f>
        <v>1</v>
      </c>
      <c r="J136" s="19" t="n">
        <f aca="false">Articoli!J312</f>
        <v>37.8</v>
      </c>
      <c r="K136" s="19" t="n">
        <f aca="false">Articoli!K312</f>
        <v>0</v>
      </c>
      <c r="L136" s="20" t="n">
        <f aca="false">Articoli!L312</f>
        <v>37.8</v>
      </c>
      <c r="M136" s="20" t="n">
        <f aca="false">Articoli!M312</f>
        <v>37.8</v>
      </c>
      <c r="N136" s="20" t="n">
        <f aca="false">Articoli!N312</f>
        <v>37.8</v>
      </c>
      <c r="O136" s="20" t="str">
        <f aca="false">Articoli!O312</f>
        <v/>
      </c>
      <c r="P136" s="20" t="n">
        <f aca="false">Articoli!P312</f>
        <v>0</v>
      </c>
      <c r="Q136" s="20" t="n">
        <f aca="false">Articoli!Q312</f>
        <v>0</v>
      </c>
      <c r="R136" s="16" t="str">
        <f aca="false">Articoli!R312</f>
        <v>ANOMALIA</v>
      </c>
      <c r="S136" s="16" t="str">
        <f aca="false">Articoli!S312</f>
        <v>NON VALUTABILE</v>
      </c>
      <c r="T136" s="16" t="str">
        <f aca="false">Articoli!T312</f>
        <v>ANOMALIA</v>
      </c>
      <c r="U136" s="17" t="str">
        <f aca="false">Articoli!U312</f>
        <v>Acquistato e mai scaricato nel periodo. </v>
      </c>
      <c r="V136" s="17" t="n">
        <f aca="false">Articoli!V312</f>
        <v>0</v>
      </c>
    </row>
    <row r="137" customFormat="false" ht="15" hidden="false" customHeight="false" outlineLevel="0" collapsed="false">
      <c r="A137" s="16" t="str">
        <f aca="false">Articoli!A313</f>
        <v>KTB884</v>
      </c>
      <c r="B137" s="16" t="str">
        <f aca="false">Articoli!B313</f>
        <v>DAYKTB884</v>
      </c>
      <c r="C137" s="16" t="n">
        <f aca="false">Articoli!C313</f>
        <v>0</v>
      </c>
      <c r="D137" s="17" t="str">
        <f aca="false">Articoli!D313</f>
        <v>K.Cingh.Den.|N° denti=145, Lun.=1381, Larg=25,</v>
      </c>
      <c r="E137" s="16" t="str">
        <f aca="false">Articoli!E313</f>
        <v>Solo acquisto</v>
      </c>
      <c r="F137" s="18" t="n">
        <f aca="false">Articoli!F313</f>
        <v>1</v>
      </c>
      <c r="G137" s="18" t="n">
        <f aca="false">Articoli!G313</f>
        <v>0</v>
      </c>
      <c r="H137" s="18" t="n">
        <f aca="false">Articoli!H313</f>
        <v>1</v>
      </c>
      <c r="I137" s="18" t="n">
        <f aca="false">Articoli!I313</f>
        <v>1</v>
      </c>
      <c r="J137" s="19" t="n">
        <f aca="false">Articoli!J313</f>
        <v>55.55</v>
      </c>
      <c r="K137" s="19" t="n">
        <f aca="false">Articoli!K313</f>
        <v>0</v>
      </c>
      <c r="L137" s="20" t="n">
        <f aca="false">Articoli!L313</f>
        <v>55.55</v>
      </c>
      <c r="M137" s="20" t="n">
        <f aca="false">Articoli!M313</f>
        <v>55.55</v>
      </c>
      <c r="N137" s="20" t="n">
        <f aca="false">Articoli!N313</f>
        <v>55.55</v>
      </c>
      <c r="O137" s="20" t="str">
        <f aca="false">Articoli!O313</f>
        <v/>
      </c>
      <c r="P137" s="20" t="n">
        <f aca="false">Articoli!P313</f>
        <v>0</v>
      </c>
      <c r="Q137" s="20" t="n">
        <f aca="false">Articoli!Q313</f>
        <v>0</v>
      </c>
      <c r="R137" s="16" t="str">
        <f aca="false">Articoli!R313</f>
        <v>ANOMALIA</v>
      </c>
      <c r="S137" s="16" t="str">
        <f aca="false">Articoli!S313</f>
        <v>NON VALUTABILE</v>
      </c>
      <c r="T137" s="16" t="str">
        <f aca="false">Articoli!T313</f>
        <v>ANOMALIA</v>
      </c>
      <c r="U137" s="17" t="str">
        <f aca="false">Articoli!U313</f>
        <v>Acquistato e mai scaricato nel periodo. </v>
      </c>
      <c r="V137" s="17" t="n">
        <f aca="false">Articoli!V313</f>
        <v>0</v>
      </c>
    </row>
    <row r="138" customFormat="false" ht="15" hidden="false" customHeight="false" outlineLevel="0" collapsed="false">
      <c r="A138" s="16" t="str">
        <f aca="false">Articoli!A314</f>
        <v>KTBWP7640</v>
      </c>
      <c r="B138" s="16" t="str">
        <f aca="false">Articoli!B314</f>
        <v>DAYKTBWP7640</v>
      </c>
      <c r="C138" s="16" t="n">
        <f aca="false">Articoli!C314</f>
        <v>0</v>
      </c>
      <c r="D138" s="17" t="str">
        <f aca="false">Articoli!D314</f>
        <v>Pompa acqua + Kit cinghie dentate</v>
      </c>
      <c r="E138" s="16" t="str">
        <f aca="false">Articoli!E314</f>
        <v>Solo acquisto</v>
      </c>
      <c r="F138" s="18" t="n">
        <f aca="false">Articoli!F314</f>
        <v>1</v>
      </c>
      <c r="G138" s="18" t="n">
        <f aca="false">Articoli!G314</f>
        <v>0</v>
      </c>
      <c r="H138" s="18" t="n">
        <f aca="false">Articoli!H314</f>
        <v>1</v>
      </c>
      <c r="I138" s="18" t="n">
        <f aca="false">Articoli!I314</f>
        <v>1</v>
      </c>
      <c r="J138" s="19" t="n">
        <f aca="false">Articoli!J314</f>
        <v>68.67</v>
      </c>
      <c r="K138" s="19" t="n">
        <f aca="false">Articoli!K314</f>
        <v>0</v>
      </c>
      <c r="L138" s="20" t="n">
        <f aca="false">Articoli!L314</f>
        <v>68.67</v>
      </c>
      <c r="M138" s="20" t="n">
        <f aca="false">Articoli!M314</f>
        <v>68.67</v>
      </c>
      <c r="N138" s="20" t="n">
        <f aca="false">Articoli!N314</f>
        <v>68.67</v>
      </c>
      <c r="O138" s="20" t="str">
        <f aca="false">Articoli!O314</f>
        <v/>
      </c>
      <c r="P138" s="20" t="n">
        <f aca="false">Articoli!P314</f>
        <v>0</v>
      </c>
      <c r="Q138" s="20" t="n">
        <f aca="false">Articoli!Q314</f>
        <v>0</v>
      </c>
      <c r="R138" s="16" t="str">
        <f aca="false">Articoli!R314</f>
        <v>ANOMALIA</v>
      </c>
      <c r="S138" s="16" t="str">
        <f aca="false">Articoli!S314</f>
        <v>NON VALUTABILE</v>
      </c>
      <c r="T138" s="16" t="str">
        <f aca="false">Articoli!T314</f>
        <v>ANOMALIA</v>
      </c>
      <c r="U138" s="17" t="str">
        <f aca="false">Articoli!U314</f>
        <v>Acquistato e mai scaricato nel periodo. </v>
      </c>
      <c r="V138" s="17" t="n">
        <f aca="false">Articoli!V314</f>
        <v>0</v>
      </c>
    </row>
    <row r="139" customFormat="false" ht="23.85" hidden="false" customHeight="false" outlineLevel="0" collapsed="false">
      <c r="A139" s="16" t="str">
        <f aca="false">Articoli!A315</f>
        <v>DCP32060</v>
      </c>
      <c r="B139" s="16" t="str">
        <f aca="false">Articoli!B315</f>
        <v>DENDCP32060</v>
      </c>
      <c r="C139" s="16" t="n">
        <f aca="false">Articoli!C315</f>
        <v>0</v>
      </c>
      <c r="D139" s="17" t="str">
        <f aca="false">Articoli!D315</f>
        <v>COMPR. A3/Leon/Octav/GolfVII|1.2-1.4TSI-TDI|2.0GTI</v>
      </c>
      <c r="E139" s="16" t="str">
        <f aca="false">Articoli!E315</f>
        <v>Solo acquisto</v>
      </c>
      <c r="F139" s="18" t="n">
        <f aca="false">Articoli!F315</f>
        <v>1</v>
      </c>
      <c r="G139" s="18" t="n">
        <f aca="false">Articoli!G315</f>
        <v>0</v>
      </c>
      <c r="H139" s="18" t="n">
        <f aca="false">Articoli!H315</f>
        <v>1</v>
      </c>
      <c r="I139" s="18" t="n">
        <f aca="false">Articoli!I315</f>
        <v>1</v>
      </c>
      <c r="J139" s="19" t="n">
        <f aca="false">Articoli!J315</f>
        <v>155.85</v>
      </c>
      <c r="K139" s="19" t="n">
        <f aca="false">Articoli!K315</f>
        <v>0</v>
      </c>
      <c r="L139" s="20" t="n">
        <f aca="false">Articoli!L315</f>
        <v>155.85</v>
      </c>
      <c r="M139" s="20" t="n">
        <f aca="false">Articoli!M315</f>
        <v>155.85</v>
      </c>
      <c r="N139" s="20" t="n">
        <f aca="false">Articoli!N315</f>
        <v>155.85</v>
      </c>
      <c r="O139" s="20" t="str">
        <f aca="false">Articoli!O315</f>
        <v/>
      </c>
      <c r="P139" s="20" t="n">
        <f aca="false">Articoli!P315</f>
        <v>0</v>
      </c>
      <c r="Q139" s="20" t="n">
        <f aca="false">Articoli!Q315</f>
        <v>0</v>
      </c>
      <c r="R139" s="16" t="str">
        <f aca="false">Articoli!R315</f>
        <v>ANOMALIA</v>
      </c>
      <c r="S139" s="16" t="str">
        <f aca="false">Articoli!S315</f>
        <v>NON VALUTABILE</v>
      </c>
      <c r="T139" s="16" t="str">
        <f aca="false">Articoli!T315</f>
        <v>ANOMALIA</v>
      </c>
      <c r="U139" s="17" t="str">
        <f aca="false">Articoli!U315</f>
        <v>Acquistato e mai scaricato nel periodo. </v>
      </c>
      <c r="V139" s="17" t="n">
        <f aca="false">Articoli!V315</f>
        <v>0</v>
      </c>
    </row>
    <row r="140" customFormat="false" ht="15" hidden="false" customHeight="false" outlineLevel="0" collapsed="false">
      <c r="A140" s="16" t="str">
        <f aca="false">Articoli!A316</f>
        <v>DTM88970</v>
      </c>
      <c r="B140" s="16" t="str">
        <f aca="false">Articoli!B316</f>
        <v>DENDTM88970</v>
      </c>
      <c r="C140" s="16" t="n">
        <f aca="false">Articoli!C316</f>
        <v>0</v>
      </c>
      <c r="D140" s="17" t="str">
        <f aca="false">Articoli!D316</f>
        <v>THERMOSTATO STELLANTIS</v>
      </c>
      <c r="E140" s="16" t="str">
        <f aca="false">Articoli!E316</f>
        <v>Solo acquisto</v>
      </c>
      <c r="F140" s="18" t="n">
        <f aca="false">Articoli!F316</f>
        <v>1</v>
      </c>
      <c r="G140" s="18" t="n">
        <f aca="false">Articoli!G316</f>
        <v>0</v>
      </c>
      <c r="H140" s="18" t="n">
        <f aca="false">Articoli!H316</f>
        <v>1</v>
      </c>
      <c r="I140" s="18" t="n">
        <f aca="false">Articoli!I316</f>
        <v>1</v>
      </c>
      <c r="J140" s="19" t="n">
        <f aca="false">Articoli!J316</f>
        <v>32.5</v>
      </c>
      <c r="K140" s="19" t="n">
        <f aca="false">Articoli!K316</f>
        <v>0</v>
      </c>
      <c r="L140" s="20" t="n">
        <f aca="false">Articoli!L316</f>
        <v>32.5</v>
      </c>
      <c r="M140" s="20" t="n">
        <f aca="false">Articoli!M316</f>
        <v>32.5</v>
      </c>
      <c r="N140" s="20" t="n">
        <f aca="false">Articoli!N316</f>
        <v>32.5</v>
      </c>
      <c r="O140" s="20" t="str">
        <f aca="false">Articoli!O316</f>
        <v/>
      </c>
      <c r="P140" s="20" t="n">
        <f aca="false">Articoli!P316</f>
        <v>0</v>
      </c>
      <c r="Q140" s="20" t="n">
        <f aca="false">Articoli!Q316</f>
        <v>0</v>
      </c>
      <c r="R140" s="16" t="str">
        <f aca="false">Articoli!R316</f>
        <v>ANOMALIA</v>
      </c>
      <c r="S140" s="16" t="str">
        <f aca="false">Articoli!S316</f>
        <v>NON VALUTABILE</v>
      </c>
      <c r="T140" s="16" t="str">
        <f aca="false">Articoli!T316</f>
        <v>ANOMALIA</v>
      </c>
      <c r="U140" s="17" t="str">
        <f aca="false">Articoli!U316</f>
        <v>Acquistato e mai scaricato nel periodo. </v>
      </c>
      <c r="V140" s="17" t="n">
        <f aca="false">Articoli!V316</f>
        <v>0</v>
      </c>
    </row>
    <row r="141" customFormat="false" ht="15" hidden="false" customHeight="false" outlineLevel="0" collapsed="false">
      <c r="A141" s="16" t="str">
        <f aca="false">Articoli!A317</f>
        <v>100496</v>
      </c>
      <c r="B141" s="16" t="str">
        <f aca="false">Articoli!B317</f>
        <v>FEB100496</v>
      </c>
      <c r="C141" s="16" t="n">
        <f aca="false">Articoli!C317</f>
        <v>0</v>
      </c>
      <c r="D141" s="17" t="str">
        <f aca="false">Articoli!D317</f>
        <v>Tappo Scarico Olio|Con Anel.Tenu.</v>
      </c>
      <c r="E141" s="16" t="str">
        <f aca="false">Articoli!E317</f>
        <v>Solo acquisto</v>
      </c>
      <c r="F141" s="18" t="n">
        <f aca="false">Articoli!F317</f>
        <v>5</v>
      </c>
      <c r="G141" s="18" t="n">
        <f aca="false">Articoli!G317</f>
        <v>0</v>
      </c>
      <c r="H141" s="18" t="n">
        <f aca="false">Articoli!H317</f>
        <v>5</v>
      </c>
      <c r="I141" s="18" t="n">
        <f aca="false">Articoli!I317</f>
        <v>5</v>
      </c>
      <c r="J141" s="19" t="n">
        <f aca="false">Articoli!J317</f>
        <v>8.18</v>
      </c>
      <c r="K141" s="19" t="n">
        <f aca="false">Articoli!K317</f>
        <v>0</v>
      </c>
      <c r="L141" s="20" t="n">
        <f aca="false">Articoli!L317</f>
        <v>1.636</v>
      </c>
      <c r="M141" s="20" t="n">
        <f aca="false">Articoli!M317</f>
        <v>1.636</v>
      </c>
      <c r="N141" s="20" t="n">
        <f aca="false">Articoli!N317</f>
        <v>1.636</v>
      </c>
      <c r="O141" s="20" t="str">
        <f aca="false">Articoli!O317</f>
        <v/>
      </c>
      <c r="P141" s="20" t="n">
        <f aca="false">Articoli!P317</f>
        <v>0</v>
      </c>
      <c r="Q141" s="20" t="n">
        <f aca="false">Articoli!Q317</f>
        <v>0</v>
      </c>
      <c r="R141" s="16" t="str">
        <f aca="false">Articoli!R317</f>
        <v>ANOMALIA</v>
      </c>
      <c r="S141" s="16" t="str">
        <f aca="false">Articoli!S317</f>
        <v>NON VALUTABILE</v>
      </c>
      <c r="T141" s="16" t="str">
        <f aca="false">Articoli!T317</f>
        <v>ANOMALIA</v>
      </c>
      <c r="U141" s="17" t="str">
        <f aca="false">Articoli!U317</f>
        <v>Acquistato e mai scaricato nel periodo. </v>
      </c>
      <c r="V141" s="17" t="n">
        <f aca="false">Articoli!V317</f>
        <v>0</v>
      </c>
    </row>
    <row r="142" customFormat="false" ht="15" hidden="false" customHeight="false" outlineLevel="0" collapsed="false">
      <c r="A142" s="16" t="str">
        <f aca="false">Articoli!A318</f>
        <v>100507</v>
      </c>
      <c r="B142" s="16" t="str">
        <f aca="false">Articoli!B318</f>
        <v>FEB100507</v>
      </c>
      <c r="C142" s="16" t="n">
        <f aca="false">Articoli!C318</f>
        <v>0</v>
      </c>
      <c r="D142" s="17" t="str">
        <f aca="false">Articoli!D318</f>
        <v>Kit Cuscinetto Ruota|Con Componenti Aggiuntivi</v>
      </c>
      <c r="E142" s="16" t="str">
        <f aca="false">Articoli!E318</f>
        <v>Solo acquisto</v>
      </c>
      <c r="F142" s="18" t="n">
        <f aca="false">Articoli!F318</f>
        <v>2</v>
      </c>
      <c r="G142" s="18" t="n">
        <f aca="false">Articoli!G318</f>
        <v>0</v>
      </c>
      <c r="H142" s="18" t="n">
        <f aca="false">Articoli!H318</f>
        <v>2</v>
      </c>
      <c r="I142" s="18" t="n">
        <f aca="false">Articoli!I318</f>
        <v>2</v>
      </c>
      <c r="J142" s="19" t="n">
        <f aca="false">Articoli!J318</f>
        <v>33.59</v>
      </c>
      <c r="K142" s="19" t="n">
        <f aca="false">Articoli!K318</f>
        <v>0</v>
      </c>
      <c r="L142" s="20" t="n">
        <f aca="false">Articoli!L318</f>
        <v>16.795</v>
      </c>
      <c r="M142" s="20" t="n">
        <f aca="false">Articoli!M318</f>
        <v>16.795</v>
      </c>
      <c r="N142" s="20" t="n">
        <f aca="false">Articoli!N318</f>
        <v>16.795</v>
      </c>
      <c r="O142" s="20" t="str">
        <f aca="false">Articoli!O318</f>
        <v/>
      </c>
      <c r="P142" s="20" t="n">
        <f aca="false">Articoli!P318</f>
        <v>0</v>
      </c>
      <c r="Q142" s="20" t="n">
        <f aca="false">Articoli!Q318</f>
        <v>0</v>
      </c>
      <c r="R142" s="16" t="str">
        <f aca="false">Articoli!R318</f>
        <v>ANOMALIA</v>
      </c>
      <c r="S142" s="16" t="str">
        <f aca="false">Articoli!S318</f>
        <v>NON VALUTABILE</v>
      </c>
      <c r="T142" s="16" t="str">
        <f aca="false">Articoli!T318</f>
        <v>ANOMALIA</v>
      </c>
      <c r="U142" s="17" t="str">
        <f aca="false">Articoli!U318</f>
        <v>Acquistato e mai scaricato nel periodo. </v>
      </c>
      <c r="V142" s="17" t="n">
        <f aca="false">Articoli!V318</f>
        <v>0</v>
      </c>
    </row>
    <row r="143" customFormat="false" ht="15" hidden="false" customHeight="false" outlineLevel="0" collapsed="false">
      <c r="A143" s="16" t="str">
        <f aca="false">Articoli!A319</f>
        <v>102392</v>
      </c>
      <c r="B143" s="16" t="str">
        <f aca="false">Articoli!B319</f>
        <v>FEB102392</v>
      </c>
      <c r="C143" s="16" t="n">
        <f aca="false">Articoli!C319</f>
        <v>0</v>
      </c>
      <c r="D143" s="17" t="str">
        <f aca="false">Articoli!D319</f>
        <v>Guarnizione|Per Radiatore Olio</v>
      </c>
      <c r="E143" s="16" t="str">
        <f aca="false">Articoli!E319</f>
        <v>Solo acquisto</v>
      </c>
      <c r="F143" s="18" t="n">
        <f aca="false">Articoli!F319</f>
        <v>2</v>
      </c>
      <c r="G143" s="18" t="n">
        <f aca="false">Articoli!G319</f>
        <v>0</v>
      </c>
      <c r="H143" s="18" t="n">
        <f aca="false">Articoli!H319</f>
        <v>2</v>
      </c>
      <c r="I143" s="18" t="n">
        <f aca="false">Articoli!I319</f>
        <v>2</v>
      </c>
      <c r="J143" s="19" t="n">
        <f aca="false">Articoli!J319</f>
        <v>3.5</v>
      </c>
      <c r="K143" s="19" t="n">
        <f aca="false">Articoli!K319</f>
        <v>0</v>
      </c>
      <c r="L143" s="20" t="n">
        <f aca="false">Articoli!L319</f>
        <v>1.75</v>
      </c>
      <c r="M143" s="20" t="n">
        <f aca="false">Articoli!M319</f>
        <v>1.75</v>
      </c>
      <c r="N143" s="20" t="n">
        <f aca="false">Articoli!N319</f>
        <v>1.75</v>
      </c>
      <c r="O143" s="20" t="str">
        <f aca="false">Articoli!O319</f>
        <v/>
      </c>
      <c r="P143" s="20" t="n">
        <f aca="false">Articoli!P319</f>
        <v>0</v>
      </c>
      <c r="Q143" s="20" t="n">
        <f aca="false">Articoli!Q319</f>
        <v>0</v>
      </c>
      <c r="R143" s="16" t="str">
        <f aca="false">Articoli!R319</f>
        <v>ANOMALIA</v>
      </c>
      <c r="S143" s="16" t="str">
        <f aca="false">Articoli!S319</f>
        <v>NON VALUTABILE</v>
      </c>
      <c r="T143" s="16" t="str">
        <f aca="false">Articoli!T319</f>
        <v>ANOMALIA</v>
      </c>
      <c r="U143" s="17" t="str">
        <f aca="false">Articoli!U319</f>
        <v>Acquistato e mai scaricato nel periodo. </v>
      </c>
      <c r="V143" s="17" t="n">
        <f aca="false">Articoli!V319</f>
        <v>0</v>
      </c>
    </row>
    <row r="144" customFormat="false" ht="15" hidden="false" customHeight="false" outlineLevel="0" collapsed="false">
      <c r="A144" s="16" t="str">
        <f aca="false">Articoli!A320</f>
        <v>104660</v>
      </c>
      <c r="B144" s="16" t="str">
        <f aca="false">Articoli!B320</f>
        <v>FEB104660</v>
      </c>
      <c r="C144" s="16" t="n">
        <f aca="false">Articoli!C320</f>
        <v>0</v>
      </c>
      <c r="D144" s="17" t="str">
        <f aca="false">Articoli!D320</f>
        <v>Supporto Motore|Sx.</v>
      </c>
      <c r="E144" s="16" t="str">
        <f aca="false">Articoli!E320</f>
        <v>Solo acquisto</v>
      </c>
      <c r="F144" s="18" t="n">
        <f aca="false">Articoli!F320</f>
        <v>1</v>
      </c>
      <c r="G144" s="18" t="n">
        <f aca="false">Articoli!G320</f>
        <v>0</v>
      </c>
      <c r="H144" s="18" t="n">
        <f aca="false">Articoli!H320</f>
        <v>1</v>
      </c>
      <c r="I144" s="18" t="n">
        <f aca="false">Articoli!I320</f>
        <v>1</v>
      </c>
      <c r="J144" s="19" t="n">
        <f aca="false">Articoli!J320</f>
        <v>49.32</v>
      </c>
      <c r="K144" s="19" t="n">
        <f aca="false">Articoli!K320</f>
        <v>0</v>
      </c>
      <c r="L144" s="20" t="n">
        <f aca="false">Articoli!L320</f>
        <v>49.32</v>
      </c>
      <c r="M144" s="20" t="n">
        <f aca="false">Articoli!M320</f>
        <v>49.32</v>
      </c>
      <c r="N144" s="20" t="n">
        <f aca="false">Articoli!N320</f>
        <v>49.32</v>
      </c>
      <c r="O144" s="20" t="str">
        <f aca="false">Articoli!O320</f>
        <v/>
      </c>
      <c r="P144" s="20" t="n">
        <f aca="false">Articoli!P320</f>
        <v>0</v>
      </c>
      <c r="Q144" s="20" t="n">
        <f aca="false">Articoli!Q320</f>
        <v>0</v>
      </c>
      <c r="R144" s="16" t="str">
        <f aca="false">Articoli!R320</f>
        <v>ANOMALIA</v>
      </c>
      <c r="S144" s="16" t="str">
        <f aca="false">Articoli!S320</f>
        <v>NON VALUTABILE</v>
      </c>
      <c r="T144" s="16" t="str">
        <f aca="false">Articoli!T320</f>
        <v>ANOMALIA</v>
      </c>
      <c r="U144" s="17" t="str">
        <f aca="false">Articoli!U320</f>
        <v>Acquistato e mai scaricato nel periodo. </v>
      </c>
      <c r="V144" s="17" t="n">
        <f aca="false">Articoli!V320</f>
        <v>0</v>
      </c>
    </row>
    <row r="145" customFormat="false" ht="15" hidden="false" customHeight="false" outlineLevel="0" collapsed="false">
      <c r="A145" s="16" t="str">
        <f aca="false">Articoli!A321</f>
        <v>106211</v>
      </c>
      <c r="B145" s="16" t="str">
        <f aca="false">Articoli!B321</f>
        <v>FEB106211</v>
      </c>
      <c r="C145" s="16" t="n">
        <f aca="false">Articoli!C321</f>
        <v>0</v>
      </c>
      <c r="D145" s="17" t="str">
        <f aca="false">Articoli!D321</f>
        <v>Tir.Barr.Stabil.|Ass.Ant. Bilat.|Con Dadi</v>
      </c>
      <c r="E145" s="16" t="str">
        <f aca="false">Articoli!E321</f>
        <v>Solo acquisto</v>
      </c>
      <c r="F145" s="18" t="n">
        <f aca="false">Articoli!F321</f>
        <v>2</v>
      </c>
      <c r="G145" s="18" t="n">
        <f aca="false">Articoli!G321</f>
        <v>0</v>
      </c>
      <c r="H145" s="18" t="n">
        <f aca="false">Articoli!H321</f>
        <v>2</v>
      </c>
      <c r="I145" s="18" t="n">
        <f aca="false">Articoli!I321</f>
        <v>2</v>
      </c>
      <c r="J145" s="19" t="n">
        <f aca="false">Articoli!J321</f>
        <v>14.24</v>
      </c>
      <c r="K145" s="19" t="n">
        <f aca="false">Articoli!K321</f>
        <v>0</v>
      </c>
      <c r="L145" s="20" t="n">
        <f aca="false">Articoli!L321</f>
        <v>7.12</v>
      </c>
      <c r="M145" s="20" t="n">
        <f aca="false">Articoli!M321</f>
        <v>7.12</v>
      </c>
      <c r="N145" s="20" t="n">
        <f aca="false">Articoli!N321</f>
        <v>7.12</v>
      </c>
      <c r="O145" s="20" t="str">
        <f aca="false">Articoli!O321</f>
        <v/>
      </c>
      <c r="P145" s="20" t="n">
        <f aca="false">Articoli!P321</f>
        <v>0</v>
      </c>
      <c r="Q145" s="20" t="n">
        <f aca="false">Articoli!Q321</f>
        <v>0</v>
      </c>
      <c r="R145" s="16" t="str">
        <f aca="false">Articoli!R321</f>
        <v>ANOMALIA</v>
      </c>
      <c r="S145" s="16" t="str">
        <f aca="false">Articoli!S321</f>
        <v>NON VALUTABILE</v>
      </c>
      <c r="T145" s="16" t="str">
        <f aca="false">Articoli!T321</f>
        <v>ANOMALIA</v>
      </c>
      <c r="U145" s="17" t="str">
        <f aca="false">Articoli!U321</f>
        <v>Acquistato e mai scaricato nel periodo. </v>
      </c>
      <c r="V145" s="17" t="n">
        <f aca="false">Articoli!V321</f>
        <v>0</v>
      </c>
    </row>
    <row r="146" customFormat="false" ht="15" hidden="false" customHeight="false" outlineLevel="0" collapsed="false">
      <c r="A146" s="16" t="str">
        <f aca="false">Articoli!A322</f>
        <v>106241</v>
      </c>
      <c r="B146" s="16" t="str">
        <f aca="false">Articoli!B322</f>
        <v>FEB106241</v>
      </c>
      <c r="C146" s="16" t="n">
        <f aca="false">Articoli!C322</f>
        <v>0</v>
      </c>
      <c r="D146" s="17" t="str">
        <f aca="false">Articoli!D322</f>
        <v>Tir.Barr.Stabil.|Ass.Post. Bilat.|Con Dadi</v>
      </c>
      <c r="E146" s="16" t="str">
        <f aca="false">Articoli!E322</f>
        <v>Solo acquisto</v>
      </c>
      <c r="F146" s="18" t="n">
        <f aca="false">Articoli!F322</f>
        <v>2</v>
      </c>
      <c r="G146" s="18" t="n">
        <f aca="false">Articoli!G322</f>
        <v>0</v>
      </c>
      <c r="H146" s="18" t="n">
        <f aca="false">Articoli!H322</f>
        <v>2</v>
      </c>
      <c r="I146" s="18" t="n">
        <f aca="false">Articoli!I322</f>
        <v>2</v>
      </c>
      <c r="J146" s="19" t="n">
        <f aca="false">Articoli!J322</f>
        <v>17.01</v>
      </c>
      <c r="K146" s="19" t="n">
        <f aca="false">Articoli!K322</f>
        <v>0</v>
      </c>
      <c r="L146" s="20" t="n">
        <f aca="false">Articoli!L322</f>
        <v>8.505</v>
      </c>
      <c r="M146" s="20" t="n">
        <f aca="false">Articoli!M322</f>
        <v>8.505</v>
      </c>
      <c r="N146" s="20" t="n">
        <f aca="false">Articoli!N322</f>
        <v>8.505</v>
      </c>
      <c r="O146" s="20" t="str">
        <f aca="false">Articoli!O322</f>
        <v/>
      </c>
      <c r="P146" s="20" t="n">
        <f aca="false">Articoli!P322</f>
        <v>0</v>
      </c>
      <c r="Q146" s="20" t="n">
        <f aca="false">Articoli!Q322</f>
        <v>0</v>
      </c>
      <c r="R146" s="16" t="str">
        <f aca="false">Articoli!R322</f>
        <v>ANOMALIA</v>
      </c>
      <c r="S146" s="16" t="str">
        <f aca="false">Articoli!S322</f>
        <v>NON VALUTABILE</v>
      </c>
      <c r="T146" s="16" t="str">
        <f aca="false">Articoli!T322</f>
        <v>ANOMALIA</v>
      </c>
      <c r="U146" s="17" t="str">
        <f aca="false">Articoli!U322</f>
        <v>Acquistato e mai scaricato nel periodo. </v>
      </c>
      <c r="V146" s="17" t="n">
        <f aca="false">Articoli!V322</f>
        <v>0</v>
      </c>
    </row>
    <row r="147" customFormat="false" ht="15" hidden="false" customHeight="false" outlineLevel="0" collapsed="false">
      <c r="A147" s="16" t="str">
        <f aca="false">Articoli!A323</f>
        <v>109717</v>
      </c>
      <c r="B147" s="16" t="str">
        <f aca="false">Articoli!B323</f>
        <v>FEB109717</v>
      </c>
      <c r="C147" s="16" t="n">
        <f aca="false">Articoli!C323</f>
        <v>0</v>
      </c>
      <c r="D147" s="17" t="str">
        <f aca="false">Articoli!D323</f>
        <v>TAPPO SCARICO OLIO CON O-RING</v>
      </c>
      <c r="E147" s="16" t="str">
        <f aca="false">Articoli!E323</f>
        <v>Solo acquisto</v>
      </c>
      <c r="F147" s="18" t="n">
        <f aca="false">Articoli!F323</f>
        <v>5</v>
      </c>
      <c r="G147" s="18" t="n">
        <f aca="false">Articoli!G323</f>
        <v>0</v>
      </c>
      <c r="H147" s="18" t="n">
        <f aca="false">Articoli!H323</f>
        <v>5</v>
      </c>
      <c r="I147" s="18" t="n">
        <f aca="false">Articoli!I323</f>
        <v>5</v>
      </c>
      <c r="J147" s="19" t="n">
        <f aca="false">Articoli!J323</f>
        <v>6.38</v>
      </c>
      <c r="K147" s="19" t="n">
        <f aca="false">Articoli!K323</f>
        <v>0</v>
      </c>
      <c r="L147" s="20" t="n">
        <f aca="false">Articoli!L323</f>
        <v>1.276</v>
      </c>
      <c r="M147" s="20" t="n">
        <f aca="false">Articoli!M323</f>
        <v>1.276</v>
      </c>
      <c r="N147" s="20" t="n">
        <f aca="false">Articoli!N323</f>
        <v>1.276</v>
      </c>
      <c r="O147" s="20" t="str">
        <f aca="false">Articoli!O323</f>
        <v/>
      </c>
      <c r="P147" s="20" t="n">
        <f aca="false">Articoli!P323</f>
        <v>0</v>
      </c>
      <c r="Q147" s="20" t="n">
        <f aca="false">Articoli!Q323</f>
        <v>0</v>
      </c>
      <c r="R147" s="16" t="str">
        <f aca="false">Articoli!R323</f>
        <v>ANOMALIA</v>
      </c>
      <c r="S147" s="16" t="str">
        <f aca="false">Articoli!S323</f>
        <v>NON VALUTABILE</v>
      </c>
      <c r="T147" s="16" t="str">
        <f aca="false">Articoli!T323</f>
        <v>ANOMALIA</v>
      </c>
      <c r="U147" s="17" t="str">
        <f aca="false">Articoli!U323</f>
        <v>Acquistato e mai scaricato nel periodo. </v>
      </c>
      <c r="V147" s="17" t="n">
        <f aca="false">Articoli!V323</f>
        <v>0</v>
      </c>
    </row>
    <row r="148" customFormat="false" ht="15" hidden="false" customHeight="false" outlineLevel="0" collapsed="false">
      <c r="A148" s="16" t="str">
        <f aca="false">Articoli!A324</f>
        <v>171181</v>
      </c>
      <c r="B148" s="16" t="str">
        <f aca="false">Articoli!B324</f>
        <v>FEB171181</v>
      </c>
      <c r="C148" s="16" t="n">
        <f aca="false">Articoli!C324</f>
        <v>0</v>
      </c>
      <c r="D148" s="17" t="str">
        <f aca="false">Articoli!D324</f>
        <v>Filtro Carburante|Con Anel.Tenu.</v>
      </c>
      <c r="E148" s="16" t="str">
        <f aca="false">Articoli!E324</f>
        <v>Solo acquisto</v>
      </c>
      <c r="F148" s="18" t="n">
        <f aca="false">Articoli!F324</f>
        <v>2</v>
      </c>
      <c r="G148" s="18" t="n">
        <f aca="false">Articoli!G324</f>
        <v>0</v>
      </c>
      <c r="H148" s="18" t="n">
        <f aca="false">Articoli!H324</f>
        <v>2</v>
      </c>
      <c r="I148" s="18" t="n">
        <f aca="false">Articoli!I324</f>
        <v>2</v>
      </c>
      <c r="J148" s="19" t="n">
        <f aca="false">Articoli!J324</f>
        <v>15.72</v>
      </c>
      <c r="K148" s="19" t="n">
        <f aca="false">Articoli!K324</f>
        <v>0</v>
      </c>
      <c r="L148" s="20" t="n">
        <f aca="false">Articoli!L324</f>
        <v>7.86</v>
      </c>
      <c r="M148" s="20" t="n">
        <f aca="false">Articoli!M324</f>
        <v>7.86</v>
      </c>
      <c r="N148" s="20" t="n">
        <f aca="false">Articoli!N324</f>
        <v>7.86</v>
      </c>
      <c r="O148" s="20" t="str">
        <f aca="false">Articoli!O324</f>
        <v/>
      </c>
      <c r="P148" s="20" t="n">
        <f aca="false">Articoli!P324</f>
        <v>0</v>
      </c>
      <c r="Q148" s="20" t="n">
        <f aca="false">Articoli!Q324</f>
        <v>0</v>
      </c>
      <c r="R148" s="16" t="str">
        <f aca="false">Articoli!R324</f>
        <v>ANOMALIA</v>
      </c>
      <c r="S148" s="16" t="str">
        <f aca="false">Articoli!S324</f>
        <v>NON VALUTABILE</v>
      </c>
      <c r="T148" s="16" t="str">
        <f aca="false">Articoli!T324</f>
        <v>ANOMALIA</v>
      </c>
      <c r="U148" s="17" t="str">
        <f aca="false">Articoli!U324</f>
        <v>Acquistato e mai scaricato nel periodo. </v>
      </c>
      <c r="V148" s="17" t="n">
        <f aca="false">Articoli!V324</f>
        <v>0</v>
      </c>
    </row>
    <row r="149" customFormat="false" ht="23.85" hidden="false" customHeight="false" outlineLevel="0" collapsed="false">
      <c r="A149" s="16" t="str">
        <f aca="false">Articoli!A325</f>
        <v>172902</v>
      </c>
      <c r="B149" s="16" t="str">
        <f aca="false">Articoli!B325</f>
        <v>FEB172902</v>
      </c>
      <c r="C149" s="16" t="n">
        <f aca="false">Articoli!C325</f>
        <v>0</v>
      </c>
      <c r="D149" s="17" t="str">
        <f aca="false">Articoli!D325</f>
        <v>COPERCHIO VALVOLE C/VALVOLA VENTILAZIONE GUARN</v>
      </c>
      <c r="E149" s="16" t="str">
        <f aca="false">Articoli!E325</f>
        <v>Solo acquisto</v>
      </c>
      <c r="F149" s="18" t="n">
        <f aca="false">Articoli!F325</f>
        <v>1</v>
      </c>
      <c r="G149" s="18" t="n">
        <f aca="false">Articoli!G325</f>
        <v>0</v>
      </c>
      <c r="H149" s="18" t="n">
        <f aca="false">Articoli!H325</f>
        <v>1</v>
      </c>
      <c r="I149" s="18" t="n">
        <f aca="false">Articoli!I325</f>
        <v>1</v>
      </c>
      <c r="J149" s="19" t="n">
        <f aca="false">Articoli!J325</f>
        <v>46.67</v>
      </c>
      <c r="K149" s="19" t="n">
        <f aca="false">Articoli!K325</f>
        <v>0</v>
      </c>
      <c r="L149" s="20" t="n">
        <f aca="false">Articoli!L325</f>
        <v>46.67</v>
      </c>
      <c r="M149" s="20" t="n">
        <f aca="false">Articoli!M325</f>
        <v>46.67</v>
      </c>
      <c r="N149" s="20" t="n">
        <f aca="false">Articoli!N325</f>
        <v>46.67</v>
      </c>
      <c r="O149" s="20" t="str">
        <f aca="false">Articoli!O325</f>
        <v/>
      </c>
      <c r="P149" s="20" t="n">
        <f aca="false">Articoli!P325</f>
        <v>0</v>
      </c>
      <c r="Q149" s="20" t="n">
        <f aca="false">Articoli!Q325</f>
        <v>0</v>
      </c>
      <c r="R149" s="16" t="str">
        <f aca="false">Articoli!R325</f>
        <v>ANOMALIA</v>
      </c>
      <c r="S149" s="16" t="str">
        <f aca="false">Articoli!S325</f>
        <v>NON VALUTABILE</v>
      </c>
      <c r="T149" s="16" t="str">
        <f aca="false">Articoli!T325</f>
        <v>ANOMALIA</v>
      </c>
      <c r="U149" s="17" t="str">
        <f aca="false">Articoli!U325</f>
        <v>Acquistato e mai scaricato nel periodo. </v>
      </c>
      <c r="V149" s="17" t="n">
        <f aca="false">Articoli!V325</f>
        <v>0</v>
      </c>
    </row>
    <row r="150" customFormat="false" ht="15" hidden="false" customHeight="false" outlineLevel="0" collapsed="false">
      <c r="A150" s="16" t="str">
        <f aca="false">Articoli!A326</f>
        <v>188241</v>
      </c>
      <c r="B150" s="16" t="str">
        <f aca="false">Articoli!B326</f>
        <v>FEB188241</v>
      </c>
      <c r="C150" s="16" t="n">
        <f aca="false">Articoli!C326</f>
        <v>0</v>
      </c>
      <c r="D150" s="17" t="str">
        <f aca="false">Articoli!D326</f>
        <v>cavo comando frizione</v>
      </c>
      <c r="E150" s="16" t="str">
        <f aca="false">Articoli!E326</f>
        <v>Solo acquisto</v>
      </c>
      <c r="F150" s="18" t="n">
        <f aca="false">Articoli!F326</f>
        <v>1</v>
      </c>
      <c r="G150" s="18" t="n">
        <f aca="false">Articoli!G326</f>
        <v>0</v>
      </c>
      <c r="H150" s="18" t="n">
        <f aca="false">Articoli!H326</f>
        <v>1</v>
      </c>
      <c r="I150" s="18" t="n">
        <f aca="false">Articoli!I326</f>
        <v>1</v>
      </c>
      <c r="J150" s="19" t="n">
        <f aca="false">Articoli!J326</f>
        <v>15.67</v>
      </c>
      <c r="K150" s="19" t="n">
        <f aca="false">Articoli!K326</f>
        <v>0</v>
      </c>
      <c r="L150" s="20" t="n">
        <f aca="false">Articoli!L326</f>
        <v>15.67</v>
      </c>
      <c r="M150" s="20" t="n">
        <f aca="false">Articoli!M326</f>
        <v>15.67</v>
      </c>
      <c r="N150" s="20" t="n">
        <f aca="false">Articoli!N326</f>
        <v>15.67</v>
      </c>
      <c r="O150" s="20" t="str">
        <f aca="false">Articoli!O326</f>
        <v/>
      </c>
      <c r="P150" s="20" t="n">
        <f aca="false">Articoli!P326</f>
        <v>0</v>
      </c>
      <c r="Q150" s="20" t="n">
        <f aca="false">Articoli!Q326</f>
        <v>0</v>
      </c>
      <c r="R150" s="16" t="str">
        <f aca="false">Articoli!R326</f>
        <v>ANOMALIA</v>
      </c>
      <c r="S150" s="16" t="str">
        <f aca="false">Articoli!S326</f>
        <v>NON VALUTABILE</v>
      </c>
      <c r="T150" s="16" t="str">
        <f aca="false">Articoli!T326</f>
        <v>ANOMALIA</v>
      </c>
      <c r="U150" s="17" t="str">
        <f aca="false">Articoli!U326</f>
        <v>Acquistato e mai scaricato nel periodo. </v>
      </c>
      <c r="V150" s="17" t="n">
        <f aca="false">Articoli!V326</f>
        <v>0</v>
      </c>
    </row>
    <row r="151" customFormat="false" ht="15" hidden="false" customHeight="false" outlineLevel="0" collapsed="false">
      <c r="A151" s="16" t="str">
        <f aca="false">Articoli!A327</f>
        <v>24122</v>
      </c>
      <c r="B151" s="16" t="str">
        <f aca="false">Articoli!B327</f>
        <v>FEB24122</v>
      </c>
      <c r="C151" s="16" t="n">
        <f aca="false">Articoli!C327</f>
        <v>0</v>
      </c>
      <c r="D151" s="17" t="str">
        <f aca="false">Articoli!D327</f>
        <v>Tir.Barr.Stabil.|Ass.Ant. Bilat.|C/DadiBloc.</v>
      </c>
      <c r="E151" s="16" t="str">
        <f aca="false">Articoli!E327</f>
        <v>Solo acquisto</v>
      </c>
      <c r="F151" s="18" t="n">
        <f aca="false">Articoli!F327</f>
        <v>2</v>
      </c>
      <c r="G151" s="18" t="n">
        <f aca="false">Articoli!G327</f>
        <v>0</v>
      </c>
      <c r="H151" s="18" t="n">
        <f aca="false">Articoli!H327</f>
        <v>2</v>
      </c>
      <c r="I151" s="18" t="n">
        <f aca="false">Articoli!I327</f>
        <v>2</v>
      </c>
      <c r="J151" s="19" t="n">
        <f aca="false">Articoli!J327</f>
        <v>15.42</v>
      </c>
      <c r="K151" s="19" t="n">
        <f aca="false">Articoli!K327</f>
        <v>0</v>
      </c>
      <c r="L151" s="20" t="n">
        <f aca="false">Articoli!L327</f>
        <v>7.71</v>
      </c>
      <c r="M151" s="20" t="n">
        <f aca="false">Articoli!M327</f>
        <v>7.71</v>
      </c>
      <c r="N151" s="20" t="n">
        <f aca="false">Articoli!N327</f>
        <v>7.71</v>
      </c>
      <c r="O151" s="20" t="str">
        <f aca="false">Articoli!O327</f>
        <v/>
      </c>
      <c r="P151" s="20" t="n">
        <f aca="false">Articoli!P327</f>
        <v>0</v>
      </c>
      <c r="Q151" s="20" t="n">
        <f aca="false">Articoli!Q327</f>
        <v>0</v>
      </c>
      <c r="R151" s="16" t="str">
        <f aca="false">Articoli!R327</f>
        <v>ANOMALIA</v>
      </c>
      <c r="S151" s="16" t="str">
        <f aca="false">Articoli!S327</f>
        <v>NON VALUTABILE</v>
      </c>
      <c r="T151" s="16" t="str">
        <f aca="false">Articoli!T327</f>
        <v>ANOMALIA</v>
      </c>
      <c r="U151" s="17" t="str">
        <f aca="false">Articoli!U327</f>
        <v>Acquistato e mai scaricato nel periodo. </v>
      </c>
      <c r="V151" s="17" t="n">
        <f aca="false">Articoli!V327</f>
        <v>0</v>
      </c>
    </row>
    <row r="152" customFormat="false" ht="15" hidden="false" customHeight="false" outlineLevel="0" collapsed="false">
      <c r="A152" s="16" t="str">
        <f aca="false">Articoli!A328</f>
        <v>24390</v>
      </c>
      <c r="B152" s="16" t="str">
        <f aca="false">Articoli!B328</f>
        <v>FEB24390</v>
      </c>
      <c r="C152" s="16" t="n">
        <f aca="false">Articoli!C328</f>
        <v>0</v>
      </c>
      <c r="D152" s="17" t="str">
        <f aca="false">Articoli!D328</f>
        <v>Bocc.Brac.Sosp.|Ass.Ant. Bilat., Inf., Anteriore</v>
      </c>
      <c r="E152" s="16" t="str">
        <f aca="false">Articoli!E328</f>
        <v>Solo acquisto</v>
      </c>
      <c r="F152" s="18" t="n">
        <f aca="false">Articoli!F328</f>
        <v>2</v>
      </c>
      <c r="G152" s="18" t="n">
        <f aca="false">Articoli!G328</f>
        <v>0</v>
      </c>
      <c r="H152" s="18" t="n">
        <f aca="false">Articoli!H328</f>
        <v>2</v>
      </c>
      <c r="I152" s="18" t="n">
        <f aca="false">Articoli!I328</f>
        <v>2</v>
      </c>
      <c r="J152" s="19" t="n">
        <f aca="false">Articoli!J328</f>
        <v>5.59</v>
      </c>
      <c r="K152" s="19" t="n">
        <f aca="false">Articoli!K328</f>
        <v>0</v>
      </c>
      <c r="L152" s="20" t="n">
        <f aca="false">Articoli!L328</f>
        <v>2.795</v>
      </c>
      <c r="M152" s="20" t="n">
        <f aca="false">Articoli!M328</f>
        <v>2.795</v>
      </c>
      <c r="N152" s="20" t="n">
        <f aca="false">Articoli!N328</f>
        <v>2.795</v>
      </c>
      <c r="O152" s="20" t="str">
        <f aca="false">Articoli!O328</f>
        <v/>
      </c>
      <c r="P152" s="20" t="n">
        <f aca="false">Articoli!P328</f>
        <v>0</v>
      </c>
      <c r="Q152" s="20" t="n">
        <f aca="false">Articoli!Q328</f>
        <v>0</v>
      </c>
      <c r="R152" s="16" t="str">
        <f aca="false">Articoli!R328</f>
        <v>ANOMALIA</v>
      </c>
      <c r="S152" s="16" t="str">
        <f aca="false">Articoli!S328</f>
        <v>NON VALUTABILE</v>
      </c>
      <c r="T152" s="16" t="str">
        <f aca="false">Articoli!T328</f>
        <v>ANOMALIA</v>
      </c>
      <c r="U152" s="17" t="str">
        <f aca="false">Articoli!U328</f>
        <v>Acquistato e mai scaricato nel periodo. </v>
      </c>
      <c r="V152" s="17" t="n">
        <f aca="false">Articoli!V328</f>
        <v>0</v>
      </c>
    </row>
    <row r="153" customFormat="false" ht="23.85" hidden="false" customHeight="false" outlineLevel="0" collapsed="false">
      <c r="A153" s="16" t="str">
        <f aca="false">Articoli!A329</f>
        <v>27069</v>
      </c>
      <c r="B153" s="16" t="str">
        <f aca="false">Articoli!B329</f>
        <v>FEB27069</v>
      </c>
      <c r="C153" s="16" t="n">
        <f aca="false">Articoli!C329</f>
        <v>0</v>
      </c>
      <c r="D153" s="17" t="str">
        <f aca="false">Articoli!D329</f>
        <v>Bocc.Brac.Sosp.|Ass. Ant. Sx., Inf., Post.|</v>
      </c>
      <c r="E153" s="16" t="str">
        <f aca="false">Articoli!E329</f>
        <v>Solo acquisto</v>
      </c>
      <c r="F153" s="18" t="n">
        <f aca="false">Articoli!F329</f>
        <v>3</v>
      </c>
      <c r="G153" s="18" t="n">
        <f aca="false">Articoli!G329</f>
        <v>0</v>
      </c>
      <c r="H153" s="18" t="n">
        <f aca="false">Articoli!H329</f>
        <v>3</v>
      </c>
      <c r="I153" s="18" t="n">
        <f aca="false">Articoli!I329</f>
        <v>3</v>
      </c>
      <c r="J153" s="19" t="n">
        <f aca="false">Articoli!J329</f>
        <v>45.94</v>
      </c>
      <c r="K153" s="19" t="n">
        <f aca="false">Articoli!K329</f>
        <v>0</v>
      </c>
      <c r="L153" s="20" t="n">
        <f aca="false">Articoli!L329</f>
        <v>15.3133333333333</v>
      </c>
      <c r="M153" s="20" t="n">
        <f aca="false">Articoli!M329</f>
        <v>15.31</v>
      </c>
      <c r="N153" s="20" t="n">
        <f aca="false">Articoli!N329</f>
        <v>15.315</v>
      </c>
      <c r="O153" s="20" t="str">
        <f aca="false">Articoli!O329</f>
        <v/>
      </c>
      <c r="P153" s="20" t="n">
        <f aca="false">Articoli!P329</f>
        <v>0</v>
      </c>
      <c r="Q153" s="20" t="n">
        <f aca="false">Articoli!Q329</f>
        <v>0</v>
      </c>
      <c r="R153" s="16" t="str">
        <f aca="false">Articoli!R329</f>
        <v>ANOMALIA</v>
      </c>
      <c r="S153" s="16" t="str">
        <f aca="false">Articoli!S329</f>
        <v>NON VALUTABILE</v>
      </c>
      <c r="T153" s="16" t="str">
        <f aca="false">Articoli!T329</f>
        <v>ANOMALIA</v>
      </c>
      <c r="U153" s="17" t="str">
        <f aca="false">Articoli!U329</f>
        <v>Acquistato e mai scaricato nel periodo. </v>
      </c>
      <c r="V153" s="17" t="str">
        <f aca="false">Articoli!V329</f>
        <v>Piu prezzi di acquisto diversi nel mese: il confronto usa il costo piu alto (prudenziale).</v>
      </c>
    </row>
    <row r="154" customFormat="false" ht="15" hidden="false" customHeight="false" outlineLevel="0" collapsed="false">
      <c r="A154" s="16" t="str">
        <f aca="false">Articoli!A330</f>
        <v>27071</v>
      </c>
      <c r="B154" s="16" t="str">
        <f aca="false">Articoli!B330</f>
        <v>FEB27071</v>
      </c>
      <c r="C154" s="16" t="n">
        <f aca="false">Articoli!C330</f>
        <v>0</v>
      </c>
      <c r="D154" s="17" t="str">
        <f aca="false">Articoli!D330</f>
        <v>Bocc.Brac.Sosp.|Ass. Ant. Dx., Inf., Post.|</v>
      </c>
      <c r="E154" s="16" t="str">
        <f aca="false">Articoli!E330</f>
        <v>Solo acquisto</v>
      </c>
      <c r="F154" s="18" t="n">
        <f aca="false">Articoli!F330</f>
        <v>1</v>
      </c>
      <c r="G154" s="18" t="n">
        <f aca="false">Articoli!G330</f>
        <v>0</v>
      </c>
      <c r="H154" s="18" t="n">
        <f aca="false">Articoli!H330</f>
        <v>1</v>
      </c>
      <c r="I154" s="18" t="n">
        <f aca="false">Articoli!I330</f>
        <v>1</v>
      </c>
      <c r="J154" s="19" t="n">
        <f aca="false">Articoli!J330</f>
        <v>15.31</v>
      </c>
      <c r="K154" s="19" t="n">
        <f aca="false">Articoli!K330</f>
        <v>0</v>
      </c>
      <c r="L154" s="20" t="n">
        <f aca="false">Articoli!L330</f>
        <v>15.31</v>
      </c>
      <c r="M154" s="20" t="n">
        <f aca="false">Articoli!M330</f>
        <v>15.31</v>
      </c>
      <c r="N154" s="20" t="n">
        <f aca="false">Articoli!N330</f>
        <v>15.31</v>
      </c>
      <c r="O154" s="20" t="str">
        <f aca="false">Articoli!O330</f>
        <v/>
      </c>
      <c r="P154" s="20" t="n">
        <f aca="false">Articoli!P330</f>
        <v>0</v>
      </c>
      <c r="Q154" s="20" t="n">
        <f aca="false">Articoli!Q330</f>
        <v>0</v>
      </c>
      <c r="R154" s="16" t="str">
        <f aca="false">Articoli!R330</f>
        <v>ANOMALIA</v>
      </c>
      <c r="S154" s="16" t="str">
        <f aca="false">Articoli!S330</f>
        <v>NON VALUTABILE</v>
      </c>
      <c r="T154" s="16" t="str">
        <f aca="false">Articoli!T330</f>
        <v>ANOMALIA</v>
      </c>
      <c r="U154" s="17" t="str">
        <f aca="false">Articoli!U330</f>
        <v>Acquistato e mai scaricato nel periodo. </v>
      </c>
      <c r="V154" s="17" t="n">
        <f aca="false">Articoli!V330</f>
        <v>0</v>
      </c>
    </row>
    <row r="155" customFormat="false" ht="15" hidden="false" customHeight="false" outlineLevel="0" collapsed="false">
      <c r="A155" s="16" t="str">
        <f aca="false">Articoli!A331</f>
        <v>28142</v>
      </c>
      <c r="B155" s="16" t="str">
        <f aca="false">Articoli!B331</f>
        <v>FEB28142</v>
      </c>
      <c r="C155" s="16" t="n">
        <f aca="false">Articoli!C331</f>
        <v>0</v>
      </c>
      <c r="D155" s="17" t="str">
        <f aca="false">Articoli!D331</f>
        <v>Kit Cusc.Ruota|Ass.Ant.|</v>
      </c>
      <c r="E155" s="16" t="str">
        <f aca="false">Articoli!E331</f>
        <v>Solo acquisto</v>
      </c>
      <c r="F155" s="18" t="n">
        <f aca="false">Articoli!F331</f>
        <v>1</v>
      </c>
      <c r="G155" s="18" t="n">
        <f aca="false">Articoli!G331</f>
        <v>0</v>
      </c>
      <c r="H155" s="18" t="n">
        <f aca="false">Articoli!H331</f>
        <v>1</v>
      </c>
      <c r="I155" s="18" t="n">
        <f aca="false">Articoli!I331</f>
        <v>1</v>
      </c>
      <c r="J155" s="19" t="n">
        <f aca="false">Articoli!J331</f>
        <v>16.44</v>
      </c>
      <c r="K155" s="19" t="n">
        <f aca="false">Articoli!K331</f>
        <v>0</v>
      </c>
      <c r="L155" s="20" t="n">
        <f aca="false">Articoli!L331</f>
        <v>16.44</v>
      </c>
      <c r="M155" s="20" t="n">
        <f aca="false">Articoli!M331</f>
        <v>16.44</v>
      </c>
      <c r="N155" s="20" t="n">
        <f aca="false">Articoli!N331</f>
        <v>16.44</v>
      </c>
      <c r="O155" s="20" t="str">
        <f aca="false">Articoli!O331</f>
        <v/>
      </c>
      <c r="P155" s="20" t="n">
        <f aca="false">Articoli!P331</f>
        <v>0</v>
      </c>
      <c r="Q155" s="20" t="n">
        <f aca="false">Articoli!Q331</f>
        <v>0</v>
      </c>
      <c r="R155" s="16" t="str">
        <f aca="false">Articoli!R331</f>
        <v>ANOMALIA</v>
      </c>
      <c r="S155" s="16" t="str">
        <f aca="false">Articoli!S331</f>
        <v>NON VALUTABILE</v>
      </c>
      <c r="T155" s="16" t="str">
        <f aca="false">Articoli!T331</f>
        <v>ANOMALIA</v>
      </c>
      <c r="U155" s="17" t="str">
        <f aca="false">Articoli!U331</f>
        <v>Acquistato e mai scaricato nel periodo. </v>
      </c>
      <c r="V155" s="17" t="n">
        <f aca="false">Articoli!V331</f>
        <v>0</v>
      </c>
    </row>
    <row r="156" customFormat="false" ht="15" hidden="false" customHeight="false" outlineLevel="0" collapsed="false">
      <c r="A156" s="16" t="str">
        <f aca="false">Articoli!A332</f>
        <v>36823</v>
      </c>
      <c r="B156" s="16" t="str">
        <f aca="false">Articoli!B332</f>
        <v>FEB36823</v>
      </c>
      <c r="C156" s="16" t="n">
        <f aca="false">Articoli!C332</f>
        <v>0</v>
      </c>
      <c r="D156" s="17" t="str">
        <f aca="false">Articoli!D332</f>
        <v>Supporto Motore|Inf., Sx.</v>
      </c>
      <c r="E156" s="16" t="str">
        <f aca="false">Articoli!E332</f>
        <v>Solo acquisto</v>
      </c>
      <c r="F156" s="18" t="n">
        <f aca="false">Articoli!F332</f>
        <v>1</v>
      </c>
      <c r="G156" s="18" t="n">
        <f aca="false">Articoli!G332</f>
        <v>0</v>
      </c>
      <c r="H156" s="18" t="n">
        <f aca="false">Articoli!H332</f>
        <v>1</v>
      </c>
      <c r="I156" s="18" t="n">
        <f aca="false">Articoli!I332</f>
        <v>1</v>
      </c>
      <c r="J156" s="19" t="n">
        <f aca="false">Articoli!J332</f>
        <v>19.27</v>
      </c>
      <c r="K156" s="19" t="n">
        <f aca="false">Articoli!K332</f>
        <v>0</v>
      </c>
      <c r="L156" s="20" t="n">
        <f aca="false">Articoli!L332</f>
        <v>19.27</v>
      </c>
      <c r="M156" s="20" t="n">
        <f aca="false">Articoli!M332</f>
        <v>19.27</v>
      </c>
      <c r="N156" s="20" t="n">
        <f aca="false">Articoli!N332</f>
        <v>19.27</v>
      </c>
      <c r="O156" s="20" t="str">
        <f aca="false">Articoli!O332</f>
        <v/>
      </c>
      <c r="P156" s="20" t="n">
        <f aca="false">Articoli!P332</f>
        <v>0</v>
      </c>
      <c r="Q156" s="20" t="n">
        <f aca="false">Articoli!Q332</f>
        <v>0</v>
      </c>
      <c r="R156" s="16" t="str">
        <f aca="false">Articoli!R332</f>
        <v>ANOMALIA</v>
      </c>
      <c r="S156" s="16" t="str">
        <f aca="false">Articoli!S332</f>
        <v>NON VALUTABILE</v>
      </c>
      <c r="T156" s="16" t="str">
        <f aca="false">Articoli!T332</f>
        <v>ANOMALIA</v>
      </c>
      <c r="U156" s="17" t="str">
        <f aca="false">Articoli!U332</f>
        <v>Acquistato e mai scaricato nel periodo. </v>
      </c>
      <c r="V156" s="17" t="n">
        <f aca="false">Articoli!V332</f>
        <v>0</v>
      </c>
    </row>
    <row r="157" customFormat="false" ht="15" hidden="false" customHeight="false" outlineLevel="0" collapsed="false">
      <c r="A157" s="16" t="str">
        <f aca="false">Articoli!A333</f>
        <v>38583</v>
      </c>
      <c r="B157" s="16" t="str">
        <f aca="false">Articoli!B333</f>
        <v>FEB38583</v>
      </c>
      <c r="C157" s="16" t="n">
        <f aca="false">Articoli!C333</f>
        <v>0</v>
      </c>
      <c r="D157" s="17" t="str">
        <f aca="false">Articoli!D333</f>
        <v>Supporto Differenziale|Assale Post., Centrale</v>
      </c>
      <c r="E157" s="16" t="str">
        <f aca="false">Articoli!E333</f>
        <v>Solo acquisto</v>
      </c>
      <c r="F157" s="18" t="n">
        <f aca="false">Articoli!F333</f>
        <v>1</v>
      </c>
      <c r="G157" s="18" t="n">
        <f aca="false">Articoli!G333</f>
        <v>0</v>
      </c>
      <c r="H157" s="18" t="n">
        <f aca="false">Articoli!H333</f>
        <v>1</v>
      </c>
      <c r="I157" s="18" t="n">
        <f aca="false">Articoli!I333</f>
        <v>1</v>
      </c>
      <c r="J157" s="19" t="n">
        <f aca="false">Articoli!J333</f>
        <v>6.82</v>
      </c>
      <c r="K157" s="19" t="n">
        <f aca="false">Articoli!K333</f>
        <v>0</v>
      </c>
      <c r="L157" s="20" t="n">
        <f aca="false">Articoli!L333</f>
        <v>6.82</v>
      </c>
      <c r="M157" s="20" t="n">
        <f aca="false">Articoli!M333</f>
        <v>6.82</v>
      </c>
      <c r="N157" s="20" t="n">
        <f aca="false">Articoli!N333</f>
        <v>6.82</v>
      </c>
      <c r="O157" s="20" t="str">
        <f aca="false">Articoli!O333</f>
        <v/>
      </c>
      <c r="P157" s="20" t="n">
        <f aca="false">Articoli!P333</f>
        <v>0</v>
      </c>
      <c r="Q157" s="20" t="n">
        <f aca="false">Articoli!Q333</f>
        <v>0</v>
      </c>
      <c r="R157" s="16" t="str">
        <f aca="false">Articoli!R333</f>
        <v>ANOMALIA</v>
      </c>
      <c r="S157" s="16" t="str">
        <f aca="false">Articoli!S333</f>
        <v>NON VALUTABILE</v>
      </c>
      <c r="T157" s="16" t="str">
        <f aca="false">Articoli!T333</f>
        <v>ANOMALIA</v>
      </c>
      <c r="U157" s="17" t="str">
        <f aca="false">Articoli!U333</f>
        <v>Acquistato e mai scaricato nel periodo. </v>
      </c>
      <c r="V157" s="17" t="n">
        <f aca="false">Articoli!V333</f>
        <v>0</v>
      </c>
    </row>
    <row r="158" customFormat="false" ht="15" hidden="false" customHeight="false" outlineLevel="0" collapsed="false">
      <c r="A158" s="16" t="str">
        <f aca="false">Articoli!A334</f>
        <v>44922</v>
      </c>
      <c r="B158" s="16" t="str">
        <f aca="false">Articoli!B334</f>
        <v>FEB44922</v>
      </c>
      <c r="C158" s="16" t="n">
        <f aca="false">Articoli!C334</f>
        <v>0</v>
      </c>
      <c r="D158" s="17" t="str">
        <f aca="false">Articoli!D334</f>
        <v>Supporto Motore / Cambio|Dx.</v>
      </c>
      <c r="E158" s="16" t="str">
        <f aca="false">Articoli!E334</f>
        <v>Solo acquisto</v>
      </c>
      <c r="F158" s="18" t="n">
        <f aca="false">Articoli!F334</f>
        <v>1</v>
      </c>
      <c r="G158" s="18" t="n">
        <f aca="false">Articoli!G334</f>
        <v>0</v>
      </c>
      <c r="H158" s="18" t="n">
        <f aca="false">Articoli!H334</f>
        <v>1</v>
      </c>
      <c r="I158" s="18" t="n">
        <f aca="false">Articoli!I334</f>
        <v>1</v>
      </c>
      <c r="J158" s="19" t="n">
        <f aca="false">Articoli!J334</f>
        <v>24.03</v>
      </c>
      <c r="K158" s="19" t="n">
        <f aca="false">Articoli!K334</f>
        <v>0</v>
      </c>
      <c r="L158" s="20" t="n">
        <f aca="false">Articoli!L334</f>
        <v>24.03</v>
      </c>
      <c r="M158" s="20" t="n">
        <f aca="false">Articoli!M334</f>
        <v>24.03</v>
      </c>
      <c r="N158" s="20" t="n">
        <f aca="false">Articoli!N334</f>
        <v>24.03</v>
      </c>
      <c r="O158" s="20" t="str">
        <f aca="false">Articoli!O334</f>
        <v/>
      </c>
      <c r="P158" s="20" t="n">
        <f aca="false">Articoli!P334</f>
        <v>0</v>
      </c>
      <c r="Q158" s="20" t="n">
        <f aca="false">Articoli!Q334</f>
        <v>0</v>
      </c>
      <c r="R158" s="16" t="str">
        <f aca="false">Articoli!R334</f>
        <v>ANOMALIA</v>
      </c>
      <c r="S158" s="16" t="str">
        <f aca="false">Articoli!S334</f>
        <v>NON VALUTABILE</v>
      </c>
      <c r="T158" s="16" t="str">
        <f aca="false">Articoli!T334</f>
        <v>ANOMALIA</v>
      </c>
      <c r="U158" s="17" t="str">
        <f aca="false">Articoli!U334</f>
        <v>Acquistato e mai scaricato nel periodo. </v>
      </c>
      <c r="V158" s="17" t="n">
        <f aca="false">Articoli!V334</f>
        <v>0</v>
      </c>
    </row>
    <row r="159" customFormat="false" ht="15" hidden="false" customHeight="false" outlineLevel="0" collapsed="false">
      <c r="A159" s="16" t="str">
        <f aca="false">Articoli!A335</f>
        <v>47155</v>
      </c>
      <c r="B159" s="16" t="str">
        <f aca="false">Articoli!B335</f>
        <v>FEB47155</v>
      </c>
      <c r="C159" s="16" t="n">
        <f aca="false">Articoli!C335</f>
        <v>0</v>
      </c>
      <c r="D159" s="17" t="str">
        <f aca="false">Articoli!D335</f>
        <v>Sensore Pressione Gas Di Scarico</v>
      </c>
      <c r="E159" s="16" t="str">
        <f aca="false">Articoli!E335</f>
        <v>Solo acquisto</v>
      </c>
      <c r="F159" s="18" t="n">
        <f aca="false">Articoli!F335</f>
        <v>1</v>
      </c>
      <c r="G159" s="18" t="n">
        <f aca="false">Articoli!G335</f>
        <v>0</v>
      </c>
      <c r="H159" s="18" t="n">
        <f aca="false">Articoli!H335</f>
        <v>1</v>
      </c>
      <c r="I159" s="18" t="n">
        <f aca="false">Articoli!I335</f>
        <v>1</v>
      </c>
      <c r="J159" s="19" t="n">
        <f aca="false">Articoli!J335</f>
        <v>20.21</v>
      </c>
      <c r="K159" s="19" t="n">
        <f aca="false">Articoli!K335</f>
        <v>0</v>
      </c>
      <c r="L159" s="20" t="n">
        <f aca="false">Articoli!L335</f>
        <v>20.21</v>
      </c>
      <c r="M159" s="20" t="n">
        <f aca="false">Articoli!M335</f>
        <v>20.21</v>
      </c>
      <c r="N159" s="20" t="n">
        <f aca="false">Articoli!N335</f>
        <v>20.21</v>
      </c>
      <c r="O159" s="20" t="str">
        <f aca="false">Articoli!O335</f>
        <v/>
      </c>
      <c r="P159" s="20" t="n">
        <f aca="false">Articoli!P335</f>
        <v>0</v>
      </c>
      <c r="Q159" s="20" t="n">
        <f aca="false">Articoli!Q335</f>
        <v>0</v>
      </c>
      <c r="R159" s="16" t="str">
        <f aca="false">Articoli!R335</f>
        <v>ANOMALIA</v>
      </c>
      <c r="S159" s="16" t="str">
        <f aca="false">Articoli!S335</f>
        <v>NON VALUTABILE</v>
      </c>
      <c r="T159" s="16" t="str">
        <f aca="false">Articoli!T335</f>
        <v>ANOMALIA</v>
      </c>
      <c r="U159" s="17" t="str">
        <f aca="false">Articoli!U335</f>
        <v>Acquistato e mai scaricato nel periodo. </v>
      </c>
      <c r="V159" s="17" t="n">
        <f aca="false">Articoli!V335</f>
        <v>0</v>
      </c>
    </row>
    <row r="160" customFormat="false" ht="15" hidden="false" customHeight="false" outlineLevel="0" collapsed="false">
      <c r="A160" s="16" t="str">
        <f aca="false">Articoli!A336</f>
        <v>47276</v>
      </c>
      <c r="B160" s="16" t="str">
        <f aca="false">Articoli!B336</f>
        <v>FEB47276</v>
      </c>
      <c r="C160" s="16" t="n">
        <f aca="false">Articoli!C336</f>
        <v>0</v>
      </c>
      <c r="D160" s="17" t="str">
        <f aca="false">Articoli!D336</f>
        <v>Paraolio Albero Motore|Lato Frontale</v>
      </c>
      <c r="E160" s="16" t="str">
        <f aca="false">Articoli!E336</f>
        <v>Solo acquisto</v>
      </c>
      <c r="F160" s="18" t="n">
        <f aca="false">Articoli!F336</f>
        <v>1</v>
      </c>
      <c r="G160" s="18" t="n">
        <f aca="false">Articoli!G336</f>
        <v>0</v>
      </c>
      <c r="H160" s="18" t="n">
        <f aca="false">Articoli!H336</f>
        <v>1</v>
      </c>
      <c r="I160" s="18" t="n">
        <f aca="false">Articoli!I336</f>
        <v>1</v>
      </c>
      <c r="J160" s="19" t="n">
        <f aca="false">Articoli!J336</f>
        <v>6.66</v>
      </c>
      <c r="K160" s="19" t="n">
        <f aca="false">Articoli!K336</f>
        <v>0</v>
      </c>
      <c r="L160" s="20" t="n">
        <f aca="false">Articoli!L336</f>
        <v>6.66</v>
      </c>
      <c r="M160" s="20" t="n">
        <f aca="false">Articoli!M336</f>
        <v>6.66</v>
      </c>
      <c r="N160" s="20" t="n">
        <f aca="false">Articoli!N336</f>
        <v>6.66</v>
      </c>
      <c r="O160" s="20" t="str">
        <f aca="false">Articoli!O336</f>
        <v/>
      </c>
      <c r="P160" s="20" t="n">
        <f aca="false">Articoli!P336</f>
        <v>0</v>
      </c>
      <c r="Q160" s="20" t="n">
        <f aca="false">Articoli!Q336</f>
        <v>0</v>
      </c>
      <c r="R160" s="16" t="str">
        <f aca="false">Articoli!R336</f>
        <v>ANOMALIA</v>
      </c>
      <c r="S160" s="16" t="str">
        <f aca="false">Articoli!S336</f>
        <v>NON VALUTABILE</v>
      </c>
      <c r="T160" s="16" t="str">
        <f aca="false">Articoli!T336</f>
        <v>ANOMALIA</v>
      </c>
      <c r="U160" s="17" t="str">
        <f aca="false">Articoli!U336</f>
        <v>Acquistato e mai scaricato nel periodo. </v>
      </c>
      <c r="V160" s="17" t="n">
        <f aca="false">Articoli!V336</f>
        <v>0</v>
      </c>
    </row>
    <row r="161" customFormat="false" ht="15" hidden="false" customHeight="false" outlineLevel="0" collapsed="false">
      <c r="A161" s="16" t="str">
        <f aca="false">Articoli!A337</f>
        <v>534043910</v>
      </c>
      <c r="B161" s="16" t="str">
        <f aca="false">Articoli!B337</f>
        <v>INA534043910</v>
      </c>
      <c r="C161" s="16" t="n">
        <f aca="false">Articoli!C337</f>
        <v>0</v>
      </c>
      <c r="D161" s="17" t="str">
        <f aca="false">Articoli!D337</f>
        <v>BRACCIO TENDITORE INA</v>
      </c>
      <c r="E161" s="16" t="str">
        <f aca="false">Articoli!E337</f>
        <v>Solo acquisto</v>
      </c>
      <c r="F161" s="18" t="n">
        <f aca="false">Articoli!F337</f>
        <v>1</v>
      </c>
      <c r="G161" s="18" t="n">
        <f aca="false">Articoli!G337</f>
        <v>0</v>
      </c>
      <c r="H161" s="18" t="n">
        <f aca="false">Articoli!H337</f>
        <v>1</v>
      </c>
      <c r="I161" s="18" t="n">
        <f aca="false">Articoli!I337</f>
        <v>1</v>
      </c>
      <c r="J161" s="19" t="n">
        <f aca="false">Articoli!J337</f>
        <v>35.04</v>
      </c>
      <c r="K161" s="19" t="n">
        <f aca="false">Articoli!K337</f>
        <v>0</v>
      </c>
      <c r="L161" s="20" t="n">
        <f aca="false">Articoli!L337</f>
        <v>35.04</v>
      </c>
      <c r="M161" s="20" t="n">
        <f aca="false">Articoli!M337</f>
        <v>35.04</v>
      </c>
      <c r="N161" s="20" t="n">
        <f aca="false">Articoli!N337</f>
        <v>35.04</v>
      </c>
      <c r="O161" s="20" t="str">
        <f aca="false">Articoli!O337</f>
        <v/>
      </c>
      <c r="P161" s="20" t="n">
        <f aca="false">Articoli!P337</f>
        <v>0</v>
      </c>
      <c r="Q161" s="20" t="n">
        <f aca="false">Articoli!Q337</f>
        <v>0</v>
      </c>
      <c r="R161" s="16" t="str">
        <f aca="false">Articoli!R337</f>
        <v>ANOMALIA</v>
      </c>
      <c r="S161" s="16" t="str">
        <f aca="false">Articoli!S337</f>
        <v>NON VALUTABILE</v>
      </c>
      <c r="T161" s="16" t="str">
        <f aca="false">Articoli!T337</f>
        <v>ANOMALIA</v>
      </c>
      <c r="U161" s="17" t="str">
        <f aca="false">Articoli!U337</f>
        <v>Acquistato e mai scaricato nel periodo. </v>
      </c>
      <c r="V161" s="17" t="n">
        <f aca="false">Articoli!V337</f>
        <v>0</v>
      </c>
    </row>
    <row r="162" customFormat="false" ht="15" hidden="false" customHeight="false" outlineLevel="0" collapsed="false">
      <c r="A162" s="16" t="str">
        <f aca="false">Articoli!A338</f>
        <v>534068810</v>
      </c>
      <c r="B162" s="16" t="str">
        <f aca="false">Articoli!B338</f>
        <v>INA534068810</v>
      </c>
      <c r="C162" s="16" t="n">
        <f aca="false">Articoli!C338</f>
        <v>0</v>
      </c>
      <c r="D162" s="17" t="str">
        <f aca="false">Articoli!D338</f>
        <v>braccio tenditore</v>
      </c>
      <c r="E162" s="16" t="str">
        <f aca="false">Articoli!E338</f>
        <v>Solo acquisto</v>
      </c>
      <c r="F162" s="18" t="n">
        <f aca="false">Articoli!F338</f>
        <v>1</v>
      </c>
      <c r="G162" s="18" t="n">
        <f aca="false">Articoli!G338</f>
        <v>0</v>
      </c>
      <c r="H162" s="18" t="n">
        <f aca="false">Articoli!H338</f>
        <v>1</v>
      </c>
      <c r="I162" s="18" t="n">
        <f aca="false">Articoli!I338</f>
        <v>1</v>
      </c>
      <c r="J162" s="19" t="n">
        <f aca="false">Articoli!J338</f>
        <v>28.91</v>
      </c>
      <c r="K162" s="19" t="n">
        <f aca="false">Articoli!K338</f>
        <v>0</v>
      </c>
      <c r="L162" s="20" t="n">
        <f aca="false">Articoli!L338</f>
        <v>28.91</v>
      </c>
      <c r="M162" s="20" t="n">
        <f aca="false">Articoli!M338</f>
        <v>28.91</v>
      </c>
      <c r="N162" s="20" t="n">
        <f aca="false">Articoli!N338</f>
        <v>28.91</v>
      </c>
      <c r="O162" s="20" t="str">
        <f aca="false">Articoli!O338</f>
        <v/>
      </c>
      <c r="P162" s="20" t="n">
        <f aca="false">Articoli!P338</f>
        <v>0</v>
      </c>
      <c r="Q162" s="20" t="n">
        <f aca="false">Articoli!Q338</f>
        <v>0</v>
      </c>
      <c r="R162" s="16" t="str">
        <f aca="false">Articoli!R338</f>
        <v>ANOMALIA</v>
      </c>
      <c r="S162" s="16" t="str">
        <f aca="false">Articoli!S338</f>
        <v>NON VALUTABILE</v>
      </c>
      <c r="T162" s="16" t="str">
        <f aca="false">Articoli!T338</f>
        <v>ANOMALIA</v>
      </c>
      <c r="U162" s="17" t="str">
        <f aca="false">Articoli!U338</f>
        <v>Acquistato e mai scaricato nel periodo. </v>
      </c>
      <c r="V162" s="17" t="n">
        <f aca="false">Articoli!V338</f>
        <v>0</v>
      </c>
    </row>
    <row r="163" customFormat="false" ht="15" hidden="false" customHeight="false" outlineLevel="0" collapsed="false">
      <c r="A163" s="16" t="str">
        <f aca="false">Articoli!A339</f>
        <v>341210</v>
      </c>
      <c r="B163" s="16" t="str">
        <f aca="false">Articoli!B339</f>
        <v>KYB341210</v>
      </c>
      <c r="C163" s="16" t="n">
        <f aca="false">Articoli!C339</f>
        <v>0</v>
      </c>
      <c r="D163" s="17" t="str">
        <f aca="false">Articoli!D339</f>
        <v>AMM. POST. SX./DX. Excel-G-Auto Bianchi \ Fiat \</v>
      </c>
      <c r="E163" s="16" t="str">
        <f aca="false">Articoli!E339</f>
        <v>Solo acquisto</v>
      </c>
      <c r="F163" s="18" t="n">
        <f aca="false">Articoli!F339</f>
        <v>2</v>
      </c>
      <c r="G163" s="18" t="n">
        <f aca="false">Articoli!G339</f>
        <v>0</v>
      </c>
      <c r="H163" s="18" t="n">
        <f aca="false">Articoli!H339</f>
        <v>2</v>
      </c>
      <c r="I163" s="18" t="n">
        <f aca="false">Articoli!I339</f>
        <v>2</v>
      </c>
      <c r="J163" s="19" t="n">
        <f aca="false">Articoli!J339</f>
        <v>48.72</v>
      </c>
      <c r="K163" s="19" t="n">
        <f aca="false">Articoli!K339</f>
        <v>0</v>
      </c>
      <c r="L163" s="20" t="n">
        <f aca="false">Articoli!L339</f>
        <v>24.36</v>
      </c>
      <c r="M163" s="20" t="n">
        <f aca="false">Articoli!M339</f>
        <v>24.36</v>
      </c>
      <c r="N163" s="20" t="n">
        <f aca="false">Articoli!N339</f>
        <v>24.36</v>
      </c>
      <c r="O163" s="20" t="str">
        <f aca="false">Articoli!O339</f>
        <v/>
      </c>
      <c r="P163" s="20" t="n">
        <f aca="false">Articoli!P339</f>
        <v>0</v>
      </c>
      <c r="Q163" s="20" t="n">
        <f aca="false">Articoli!Q339</f>
        <v>0</v>
      </c>
      <c r="R163" s="16" t="str">
        <f aca="false">Articoli!R339</f>
        <v>ANOMALIA</v>
      </c>
      <c r="S163" s="16" t="str">
        <f aca="false">Articoli!S339</f>
        <v>NON VALUTABILE</v>
      </c>
      <c r="T163" s="16" t="str">
        <f aca="false">Articoli!T339</f>
        <v>ANOMALIA</v>
      </c>
      <c r="U163" s="17" t="str">
        <f aca="false">Articoli!U339</f>
        <v>Acquistato e mai scaricato nel periodo. </v>
      </c>
      <c r="V163" s="17" t="n">
        <f aca="false">Articoli!V339</f>
        <v>0</v>
      </c>
    </row>
    <row r="164" customFormat="false" ht="15" hidden="false" customHeight="false" outlineLevel="0" collapsed="false">
      <c r="A164" s="16" t="str">
        <f aca="false">Articoli!A340</f>
        <v>410017810</v>
      </c>
      <c r="B164" s="16" t="str">
        <f aca="false">Articoli!B340</f>
        <v>LUK410017810</v>
      </c>
      <c r="C164" s="16" t="n">
        <f aca="false">Articoli!C340</f>
        <v>0</v>
      </c>
      <c r="D164" s="17" t="str">
        <f aca="false">Articoli!D340</f>
        <v>Materiale di montaggio frizioni auto</v>
      </c>
      <c r="E164" s="16" t="str">
        <f aca="false">Articoli!E340</f>
        <v>Solo acquisto</v>
      </c>
      <c r="F164" s="18" t="n">
        <f aca="false">Articoli!F340</f>
        <v>1</v>
      </c>
      <c r="G164" s="18" t="n">
        <f aca="false">Articoli!G340</f>
        <v>0</v>
      </c>
      <c r="H164" s="18" t="n">
        <f aca="false">Articoli!H340</f>
        <v>1</v>
      </c>
      <c r="I164" s="18" t="n">
        <f aca="false">Articoli!I340</f>
        <v>1</v>
      </c>
      <c r="J164" s="19" t="n">
        <f aca="false">Articoli!J340</f>
        <v>7.09</v>
      </c>
      <c r="K164" s="19" t="n">
        <f aca="false">Articoli!K340</f>
        <v>0</v>
      </c>
      <c r="L164" s="20" t="n">
        <f aca="false">Articoli!L340</f>
        <v>7.09</v>
      </c>
      <c r="M164" s="20" t="n">
        <f aca="false">Articoli!M340</f>
        <v>7.09</v>
      </c>
      <c r="N164" s="20" t="n">
        <f aca="false">Articoli!N340</f>
        <v>7.09</v>
      </c>
      <c r="O164" s="20" t="str">
        <f aca="false">Articoli!O340</f>
        <v/>
      </c>
      <c r="P164" s="20" t="n">
        <f aca="false">Articoli!P340</f>
        <v>0</v>
      </c>
      <c r="Q164" s="20" t="n">
        <f aca="false">Articoli!Q340</f>
        <v>0</v>
      </c>
      <c r="R164" s="16" t="str">
        <f aca="false">Articoli!R340</f>
        <v>ANOMALIA</v>
      </c>
      <c r="S164" s="16" t="str">
        <f aca="false">Articoli!S340</f>
        <v>NON VALUTABILE</v>
      </c>
      <c r="T164" s="16" t="str">
        <f aca="false">Articoli!T340</f>
        <v>ANOMALIA</v>
      </c>
      <c r="U164" s="17" t="str">
        <f aca="false">Articoli!U340</f>
        <v>Acquistato e mai scaricato nel periodo. </v>
      </c>
      <c r="V164" s="17" t="n">
        <f aca="false">Articoli!V340</f>
        <v>0</v>
      </c>
    </row>
    <row r="165" customFormat="false" ht="15" hidden="false" customHeight="false" outlineLevel="0" collapsed="false">
      <c r="A165" s="16" t="str">
        <f aca="false">Articoli!A341</f>
        <v>415093610</v>
      </c>
      <c r="B165" s="16" t="str">
        <f aca="false">Articoli!B341</f>
        <v>LUK415093610</v>
      </c>
      <c r="C165" s="16" t="n">
        <f aca="false">Articoli!C341</f>
        <v>0</v>
      </c>
      <c r="D165" s="17" t="str">
        <f aca="false">Articoli!D341</f>
        <v>VOLANO</v>
      </c>
      <c r="E165" s="16" t="str">
        <f aca="false">Articoli!E341</f>
        <v>Solo acquisto</v>
      </c>
      <c r="F165" s="18" t="n">
        <f aca="false">Articoli!F341</f>
        <v>1</v>
      </c>
      <c r="G165" s="18" t="n">
        <f aca="false">Articoli!G341</f>
        <v>0</v>
      </c>
      <c r="H165" s="18" t="n">
        <f aca="false">Articoli!H341</f>
        <v>1</v>
      </c>
      <c r="I165" s="18" t="n">
        <f aca="false">Articoli!I341</f>
        <v>1</v>
      </c>
      <c r="J165" s="19" t="n">
        <f aca="false">Articoli!J341</f>
        <v>179.24</v>
      </c>
      <c r="K165" s="19" t="n">
        <f aca="false">Articoli!K341</f>
        <v>0</v>
      </c>
      <c r="L165" s="20" t="n">
        <f aca="false">Articoli!L341</f>
        <v>179.24</v>
      </c>
      <c r="M165" s="20" t="n">
        <f aca="false">Articoli!M341</f>
        <v>179.24</v>
      </c>
      <c r="N165" s="20" t="n">
        <f aca="false">Articoli!N341</f>
        <v>179.24</v>
      </c>
      <c r="O165" s="20" t="str">
        <f aca="false">Articoli!O341</f>
        <v/>
      </c>
      <c r="P165" s="20" t="n">
        <f aca="false">Articoli!P341</f>
        <v>0</v>
      </c>
      <c r="Q165" s="20" t="n">
        <f aca="false">Articoli!Q341</f>
        <v>0</v>
      </c>
      <c r="R165" s="16" t="str">
        <f aca="false">Articoli!R341</f>
        <v>ANOMALIA</v>
      </c>
      <c r="S165" s="16" t="str">
        <f aca="false">Articoli!S341</f>
        <v>NON VALUTABILE</v>
      </c>
      <c r="T165" s="16" t="str">
        <f aca="false">Articoli!T341</f>
        <v>ANOMALIA</v>
      </c>
      <c r="U165" s="17" t="str">
        <f aca="false">Articoli!U341</f>
        <v>Acquistato e mai scaricato nel periodo. </v>
      </c>
      <c r="V165" s="17" t="n">
        <f aca="false">Articoli!V341</f>
        <v>0</v>
      </c>
    </row>
    <row r="166" customFormat="false" ht="15" hidden="false" customHeight="false" outlineLevel="0" collapsed="false">
      <c r="A166" s="16" t="str">
        <f aca="false">Articoli!A342</f>
        <v>415094409</v>
      </c>
      <c r="B166" s="16" t="str">
        <f aca="false">Articoli!B342</f>
        <v>LUK415094409</v>
      </c>
      <c r="C166" s="16" t="n">
        <f aca="false">Articoli!C342</f>
        <v>0</v>
      </c>
      <c r="D166" s="17" t="str">
        <f aca="false">Articoli!D342</f>
        <v>DMF 2CT</v>
      </c>
      <c r="E166" s="16" t="str">
        <f aca="false">Articoli!E342</f>
        <v>Solo acquisto</v>
      </c>
      <c r="F166" s="18" t="n">
        <f aca="false">Articoli!F342</f>
        <v>1</v>
      </c>
      <c r="G166" s="18" t="n">
        <f aca="false">Articoli!G342</f>
        <v>0</v>
      </c>
      <c r="H166" s="18" t="n">
        <f aca="false">Articoli!H342</f>
        <v>1</v>
      </c>
      <c r="I166" s="18" t="n">
        <f aca="false">Articoli!I342</f>
        <v>1</v>
      </c>
      <c r="J166" s="19" t="n">
        <f aca="false">Articoli!J342</f>
        <v>275.47</v>
      </c>
      <c r="K166" s="19" t="n">
        <f aca="false">Articoli!K342</f>
        <v>0</v>
      </c>
      <c r="L166" s="20" t="n">
        <f aca="false">Articoli!L342</f>
        <v>275.47</v>
      </c>
      <c r="M166" s="20" t="n">
        <f aca="false">Articoli!M342</f>
        <v>275.47</v>
      </c>
      <c r="N166" s="20" t="n">
        <f aca="false">Articoli!N342</f>
        <v>275.47</v>
      </c>
      <c r="O166" s="20" t="str">
        <f aca="false">Articoli!O342</f>
        <v/>
      </c>
      <c r="P166" s="20" t="n">
        <f aca="false">Articoli!P342</f>
        <v>0</v>
      </c>
      <c r="Q166" s="20" t="n">
        <f aca="false">Articoli!Q342</f>
        <v>0</v>
      </c>
      <c r="R166" s="16" t="str">
        <f aca="false">Articoli!R342</f>
        <v>ANOMALIA</v>
      </c>
      <c r="S166" s="16" t="str">
        <f aca="false">Articoli!S342</f>
        <v>NON VALUTABILE</v>
      </c>
      <c r="T166" s="16" t="str">
        <f aca="false">Articoli!T342</f>
        <v>ANOMALIA</v>
      </c>
      <c r="U166" s="17" t="str">
        <f aca="false">Articoli!U342</f>
        <v>Acquistato e mai scaricato nel periodo. </v>
      </c>
      <c r="V166" s="17" t="n">
        <f aca="false">Articoli!V342</f>
        <v>0</v>
      </c>
    </row>
    <row r="167" customFormat="false" ht="15" hidden="false" customHeight="false" outlineLevel="0" collapsed="false">
      <c r="A167" s="16" t="str">
        <f aca="false">Articoli!A343</f>
        <v>600019700</v>
      </c>
      <c r="B167" s="16" t="str">
        <f aca="false">Articoli!B343</f>
        <v>LUK600019700</v>
      </c>
      <c r="C167" s="16" t="n">
        <f aca="false">Articoli!C343</f>
        <v>0</v>
      </c>
      <c r="D167" s="17" t="str">
        <f aca="false">Articoli!D343</f>
        <v>RepSet DMF|C/Dis.Centr, C/Vol., C/Bull.Viti</v>
      </c>
      <c r="E167" s="16" t="str">
        <f aca="false">Articoli!E343</f>
        <v>Solo acquisto</v>
      </c>
      <c r="F167" s="18" t="n">
        <f aca="false">Articoli!F343</f>
        <v>1</v>
      </c>
      <c r="G167" s="18" t="n">
        <f aca="false">Articoli!G343</f>
        <v>0</v>
      </c>
      <c r="H167" s="18" t="n">
        <f aca="false">Articoli!H343</f>
        <v>1</v>
      </c>
      <c r="I167" s="18" t="n">
        <f aca="false">Articoli!I343</f>
        <v>1</v>
      </c>
      <c r="J167" s="19" t="n">
        <f aca="false">Articoli!J343</f>
        <v>299.77</v>
      </c>
      <c r="K167" s="19" t="n">
        <f aca="false">Articoli!K343</f>
        <v>0</v>
      </c>
      <c r="L167" s="20" t="n">
        <f aca="false">Articoli!L343</f>
        <v>299.77</v>
      </c>
      <c r="M167" s="20" t="n">
        <f aca="false">Articoli!M343</f>
        <v>299.77</v>
      </c>
      <c r="N167" s="20" t="n">
        <f aca="false">Articoli!N343</f>
        <v>299.77</v>
      </c>
      <c r="O167" s="20" t="str">
        <f aca="false">Articoli!O343</f>
        <v/>
      </c>
      <c r="P167" s="20" t="n">
        <f aca="false">Articoli!P343</f>
        <v>0</v>
      </c>
      <c r="Q167" s="20" t="n">
        <f aca="false">Articoli!Q343</f>
        <v>0</v>
      </c>
      <c r="R167" s="16" t="str">
        <f aca="false">Articoli!R343</f>
        <v>ANOMALIA</v>
      </c>
      <c r="S167" s="16" t="str">
        <f aca="false">Articoli!S343</f>
        <v>NON VALUTABILE</v>
      </c>
      <c r="T167" s="16" t="str">
        <f aca="false">Articoli!T343</f>
        <v>ANOMALIA</v>
      </c>
      <c r="U167" s="17" t="str">
        <f aca="false">Articoli!U343</f>
        <v>Acquistato e mai scaricato nel periodo. </v>
      </c>
      <c r="V167" s="17" t="n">
        <f aca="false">Articoli!V343</f>
        <v>0</v>
      </c>
    </row>
    <row r="168" customFormat="false" ht="15" hidden="false" customHeight="false" outlineLevel="0" collapsed="false">
      <c r="A168" s="16" t="str">
        <f aca="false">Articoli!A344</f>
        <v>600037600</v>
      </c>
      <c r="B168" s="16" t="str">
        <f aca="false">Articoli!B344</f>
        <v>LUK600037600</v>
      </c>
      <c r="C168" s="16" t="n">
        <f aca="false">Articoli!C344</f>
        <v>0</v>
      </c>
      <c r="D168" s="17" t="str">
        <f aca="false">Articoli!D344</f>
        <v>LuK PC</v>
      </c>
      <c r="E168" s="16" t="str">
        <f aca="false">Articoli!E344</f>
        <v>Solo acquisto</v>
      </c>
      <c r="F168" s="18" t="n">
        <f aca="false">Articoli!F344</f>
        <v>1</v>
      </c>
      <c r="G168" s="18" t="n">
        <f aca="false">Articoli!G344</f>
        <v>0</v>
      </c>
      <c r="H168" s="18" t="n">
        <f aca="false">Articoli!H344</f>
        <v>1</v>
      </c>
      <c r="I168" s="18" t="n">
        <f aca="false">Articoli!I344</f>
        <v>1</v>
      </c>
      <c r="J168" s="19" t="n">
        <f aca="false">Articoli!J344</f>
        <v>316.9</v>
      </c>
      <c r="K168" s="19" t="n">
        <f aca="false">Articoli!K344</f>
        <v>0</v>
      </c>
      <c r="L168" s="20" t="n">
        <f aca="false">Articoli!L344</f>
        <v>316.9</v>
      </c>
      <c r="M168" s="20" t="n">
        <f aca="false">Articoli!M344</f>
        <v>316.9</v>
      </c>
      <c r="N168" s="20" t="n">
        <f aca="false">Articoli!N344</f>
        <v>316.9</v>
      </c>
      <c r="O168" s="20" t="str">
        <f aca="false">Articoli!O344</f>
        <v/>
      </c>
      <c r="P168" s="20" t="n">
        <f aca="false">Articoli!P344</f>
        <v>0</v>
      </c>
      <c r="Q168" s="20" t="n">
        <f aca="false">Articoli!Q344</f>
        <v>0</v>
      </c>
      <c r="R168" s="16" t="str">
        <f aca="false">Articoli!R344</f>
        <v>ANOMALIA</v>
      </c>
      <c r="S168" s="16" t="str">
        <f aca="false">Articoli!S344</f>
        <v>NON VALUTABILE</v>
      </c>
      <c r="T168" s="16" t="str">
        <f aca="false">Articoli!T344</f>
        <v>ANOMALIA</v>
      </c>
      <c r="U168" s="17" t="str">
        <f aca="false">Articoli!U344</f>
        <v>Acquistato e mai scaricato nel periodo. </v>
      </c>
      <c r="V168" s="17" t="n">
        <f aca="false">Articoli!V344</f>
        <v>0</v>
      </c>
    </row>
    <row r="169" customFormat="false" ht="15" hidden="false" customHeight="false" outlineLevel="0" collapsed="false">
      <c r="A169" s="16" t="str">
        <f aca="false">Articoli!A345</f>
        <v>602003000</v>
      </c>
      <c r="B169" s="16" t="str">
        <f aca="false">Articoli!B345</f>
        <v>LUK602003000</v>
      </c>
      <c r="C169" s="16" t="n">
        <f aca="false">Articoli!C345</f>
        <v>0</v>
      </c>
      <c r="D169" s="17" t="str">
        <f aca="false">Articoli!D345</f>
        <v>RepSet 2CT</v>
      </c>
      <c r="E169" s="16" t="str">
        <f aca="false">Articoli!E345</f>
        <v>Solo acquisto</v>
      </c>
      <c r="F169" s="18" t="n">
        <f aca="false">Articoli!F345</f>
        <v>1</v>
      </c>
      <c r="G169" s="18" t="n">
        <f aca="false">Articoli!G345</f>
        <v>0</v>
      </c>
      <c r="H169" s="18" t="n">
        <f aca="false">Articoli!H345</f>
        <v>1</v>
      </c>
      <c r="I169" s="18" t="n">
        <f aca="false">Articoli!I345</f>
        <v>1</v>
      </c>
      <c r="J169" s="19" t="n">
        <f aca="false">Articoli!J345</f>
        <v>344.4</v>
      </c>
      <c r="K169" s="19" t="n">
        <f aca="false">Articoli!K345</f>
        <v>0</v>
      </c>
      <c r="L169" s="20" t="n">
        <f aca="false">Articoli!L345</f>
        <v>344.4</v>
      </c>
      <c r="M169" s="20" t="n">
        <f aca="false">Articoli!M345</f>
        <v>344.4</v>
      </c>
      <c r="N169" s="20" t="n">
        <f aca="false">Articoli!N345</f>
        <v>344.4</v>
      </c>
      <c r="O169" s="20" t="str">
        <f aca="false">Articoli!O345</f>
        <v/>
      </c>
      <c r="P169" s="20" t="n">
        <f aca="false">Articoli!P345</f>
        <v>0</v>
      </c>
      <c r="Q169" s="20" t="n">
        <f aca="false">Articoli!Q345</f>
        <v>0</v>
      </c>
      <c r="R169" s="16" t="str">
        <f aca="false">Articoli!R345</f>
        <v>ANOMALIA</v>
      </c>
      <c r="S169" s="16" t="str">
        <f aca="false">Articoli!S345</f>
        <v>NON VALUTABILE</v>
      </c>
      <c r="T169" s="16" t="str">
        <f aca="false">Articoli!T345</f>
        <v>ANOMALIA</v>
      </c>
      <c r="U169" s="17" t="str">
        <f aca="false">Articoli!U345</f>
        <v>Acquistato e mai scaricato nel periodo. </v>
      </c>
      <c r="V169" s="17" t="n">
        <f aca="false">Articoli!V345</f>
        <v>0</v>
      </c>
    </row>
    <row r="170" customFormat="false" ht="15" hidden="false" customHeight="false" outlineLevel="0" collapsed="false">
      <c r="A170" s="16" t="str">
        <f aca="false">Articoli!A346</f>
        <v>619321700</v>
      </c>
      <c r="B170" s="16" t="str">
        <f aca="false">Articoli!B346</f>
        <v>LUK619321700</v>
      </c>
      <c r="C170" s="16" t="n">
        <f aca="false">Articoli!C346</f>
        <v>0</v>
      </c>
      <c r="D170" s="17" t="str">
        <f aca="false">Articoli!D346</f>
        <v>K.Friz.</v>
      </c>
      <c r="E170" s="16" t="str">
        <f aca="false">Articoli!E346</f>
        <v>Solo acquisto</v>
      </c>
      <c r="F170" s="18" t="n">
        <f aca="false">Articoli!F346</f>
        <v>1</v>
      </c>
      <c r="G170" s="18" t="n">
        <f aca="false">Articoli!G346</f>
        <v>0</v>
      </c>
      <c r="H170" s="18" t="n">
        <f aca="false">Articoli!H346</f>
        <v>1</v>
      </c>
      <c r="I170" s="18" t="n">
        <f aca="false">Articoli!I346</f>
        <v>1</v>
      </c>
      <c r="J170" s="19" t="n">
        <f aca="false">Articoli!J346</f>
        <v>60.3</v>
      </c>
      <c r="K170" s="19" t="n">
        <f aca="false">Articoli!K346</f>
        <v>0</v>
      </c>
      <c r="L170" s="20" t="n">
        <f aca="false">Articoli!L346</f>
        <v>60.3</v>
      </c>
      <c r="M170" s="20" t="n">
        <f aca="false">Articoli!M346</f>
        <v>60.3</v>
      </c>
      <c r="N170" s="20" t="n">
        <f aca="false">Articoli!N346</f>
        <v>60.3</v>
      </c>
      <c r="O170" s="20" t="str">
        <f aca="false">Articoli!O346</f>
        <v/>
      </c>
      <c r="P170" s="20" t="n">
        <f aca="false">Articoli!P346</f>
        <v>0</v>
      </c>
      <c r="Q170" s="20" t="n">
        <f aca="false">Articoli!Q346</f>
        <v>0</v>
      </c>
      <c r="R170" s="16" t="str">
        <f aca="false">Articoli!R346</f>
        <v>ANOMALIA</v>
      </c>
      <c r="S170" s="16" t="str">
        <f aca="false">Articoli!S346</f>
        <v>NON VALUTABILE</v>
      </c>
      <c r="T170" s="16" t="str">
        <f aca="false">Articoli!T346</f>
        <v>ANOMALIA</v>
      </c>
      <c r="U170" s="17" t="str">
        <f aca="false">Articoli!U346</f>
        <v>Acquistato e mai scaricato nel periodo. </v>
      </c>
      <c r="V170" s="17" t="n">
        <f aca="false">Articoli!V346</f>
        <v>0</v>
      </c>
    </row>
    <row r="171" customFormat="false" ht="15" hidden="false" customHeight="false" outlineLevel="0" collapsed="false">
      <c r="A171" s="16" t="str">
        <f aca="false">Articoli!A347</f>
        <v>620317033</v>
      </c>
      <c r="B171" s="16" t="str">
        <f aca="false">Articoli!B347</f>
        <v>LUK620317033</v>
      </c>
      <c r="C171" s="16" t="n">
        <f aca="false">Articoli!C347</f>
        <v>0</v>
      </c>
      <c r="D171" s="17" t="str">
        <f aca="false">Articoli!D347</f>
        <v>K.Friz.|Diam.=200,C/Disin.Centr.,</v>
      </c>
      <c r="E171" s="16" t="str">
        <f aca="false">Articoli!E347</f>
        <v>Solo acquisto</v>
      </c>
      <c r="F171" s="18" t="n">
        <f aca="false">Articoli!F347</f>
        <v>1</v>
      </c>
      <c r="G171" s="18" t="n">
        <f aca="false">Articoli!G347</f>
        <v>0</v>
      </c>
      <c r="H171" s="18" t="n">
        <f aca="false">Articoli!H347</f>
        <v>1</v>
      </c>
      <c r="I171" s="18" t="n">
        <f aca="false">Articoli!I347</f>
        <v>1</v>
      </c>
      <c r="J171" s="19" t="n">
        <f aca="false">Articoli!J347</f>
        <v>158.13</v>
      </c>
      <c r="K171" s="19" t="n">
        <f aca="false">Articoli!K347</f>
        <v>0</v>
      </c>
      <c r="L171" s="20" t="n">
        <f aca="false">Articoli!L347</f>
        <v>158.13</v>
      </c>
      <c r="M171" s="20" t="n">
        <f aca="false">Articoli!M347</f>
        <v>158.13</v>
      </c>
      <c r="N171" s="20" t="n">
        <f aca="false">Articoli!N347</f>
        <v>158.13</v>
      </c>
      <c r="O171" s="20" t="str">
        <f aca="false">Articoli!O347</f>
        <v/>
      </c>
      <c r="P171" s="20" t="n">
        <f aca="false">Articoli!P347</f>
        <v>0</v>
      </c>
      <c r="Q171" s="20" t="n">
        <f aca="false">Articoli!Q347</f>
        <v>0</v>
      </c>
      <c r="R171" s="16" t="str">
        <f aca="false">Articoli!R347</f>
        <v>ANOMALIA</v>
      </c>
      <c r="S171" s="16" t="str">
        <f aca="false">Articoli!S347</f>
        <v>NON VALUTABILE</v>
      </c>
      <c r="T171" s="16" t="str">
        <f aca="false">Articoli!T347</f>
        <v>ANOMALIA</v>
      </c>
      <c r="U171" s="17" t="str">
        <f aca="false">Articoli!U347</f>
        <v>Acquistato e mai scaricato nel periodo. </v>
      </c>
      <c r="V171" s="17" t="n">
        <f aca="false">Articoli!V347</f>
        <v>0</v>
      </c>
    </row>
    <row r="172" customFormat="false" ht="15" hidden="false" customHeight="false" outlineLevel="0" collapsed="false">
      <c r="A172" s="16" t="str">
        <f aca="false">Articoli!A348</f>
        <v>623373300</v>
      </c>
      <c r="B172" s="16" t="str">
        <f aca="false">Articoli!B348</f>
        <v>LUK623373300</v>
      </c>
      <c r="C172" s="16" t="n">
        <f aca="false">Articoli!C348</f>
        <v>0</v>
      </c>
      <c r="D172" s="17" t="str">
        <f aca="false">Articoli!D348</f>
        <v>RepSet con reggispinta meccanico</v>
      </c>
      <c r="E172" s="16" t="str">
        <f aca="false">Articoli!E348</f>
        <v>Solo acquisto</v>
      </c>
      <c r="F172" s="18" t="n">
        <f aca="false">Articoli!F348</f>
        <v>1</v>
      </c>
      <c r="G172" s="18" t="n">
        <f aca="false">Articoli!G348</f>
        <v>0</v>
      </c>
      <c r="H172" s="18" t="n">
        <f aca="false">Articoli!H348</f>
        <v>1</v>
      </c>
      <c r="I172" s="18" t="n">
        <f aca="false">Articoli!I348</f>
        <v>1</v>
      </c>
      <c r="J172" s="19" t="n">
        <f aca="false">Articoli!J348</f>
        <v>210.14</v>
      </c>
      <c r="K172" s="19" t="n">
        <f aca="false">Articoli!K348</f>
        <v>0</v>
      </c>
      <c r="L172" s="20" t="n">
        <f aca="false">Articoli!L348</f>
        <v>210.14</v>
      </c>
      <c r="M172" s="20" t="n">
        <f aca="false">Articoli!M348</f>
        <v>210.14</v>
      </c>
      <c r="N172" s="20" t="n">
        <f aca="false">Articoli!N348</f>
        <v>210.14</v>
      </c>
      <c r="O172" s="20" t="str">
        <f aca="false">Articoli!O348</f>
        <v/>
      </c>
      <c r="P172" s="20" t="n">
        <f aca="false">Articoli!P348</f>
        <v>0</v>
      </c>
      <c r="Q172" s="20" t="n">
        <f aca="false">Articoli!Q348</f>
        <v>0</v>
      </c>
      <c r="R172" s="16" t="str">
        <f aca="false">Articoli!R348</f>
        <v>ANOMALIA</v>
      </c>
      <c r="S172" s="16" t="str">
        <f aca="false">Articoli!S348</f>
        <v>NON VALUTABILE</v>
      </c>
      <c r="T172" s="16" t="str">
        <f aca="false">Articoli!T348</f>
        <v>ANOMALIA</v>
      </c>
      <c r="U172" s="17" t="str">
        <f aca="false">Articoli!U348</f>
        <v>Acquistato e mai scaricato nel periodo. </v>
      </c>
      <c r="V172" s="17" t="n">
        <f aca="false">Articoli!V348</f>
        <v>0</v>
      </c>
    </row>
    <row r="173" customFormat="false" ht="15" hidden="false" customHeight="false" outlineLevel="0" collapsed="false">
      <c r="A173" s="16" t="str">
        <f aca="false">Articoli!A349</f>
        <v>CE5000P</v>
      </c>
      <c r="B173" s="16" t="str">
        <f aca="false">Articoli!B349</f>
        <v>MAECE 5 000P</v>
      </c>
      <c r="C173" s="16" t="n">
        <f aca="false">Articoli!C349</f>
        <v>0</v>
      </c>
      <c r="D173" s="17" t="str">
        <f aca="false">Articoli!D349</f>
        <v>Radiatore ricircolo dei</v>
      </c>
      <c r="E173" s="16" t="str">
        <f aca="false">Articoli!E349</f>
        <v>Solo acquisto</v>
      </c>
      <c r="F173" s="18" t="n">
        <f aca="false">Articoli!F349</f>
        <v>1</v>
      </c>
      <c r="G173" s="18" t="n">
        <f aca="false">Articoli!G349</f>
        <v>0</v>
      </c>
      <c r="H173" s="18" t="n">
        <f aca="false">Articoli!H349</f>
        <v>1</v>
      </c>
      <c r="I173" s="18" t="n">
        <f aca="false">Articoli!I349</f>
        <v>1</v>
      </c>
      <c r="J173" s="19" t="n">
        <f aca="false">Articoli!J349</f>
        <v>207.75</v>
      </c>
      <c r="K173" s="19" t="n">
        <f aca="false">Articoli!K349</f>
        <v>0</v>
      </c>
      <c r="L173" s="20" t="n">
        <f aca="false">Articoli!L349</f>
        <v>207.75</v>
      </c>
      <c r="M173" s="20" t="n">
        <f aca="false">Articoli!M349</f>
        <v>207.75</v>
      </c>
      <c r="N173" s="20" t="n">
        <f aca="false">Articoli!N349</f>
        <v>207.75</v>
      </c>
      <c r="O173" s="20" t="str">
        <f aca="false">Articoli!O349</f>
        <v/>
      </c>
      <c r="P173" s="20" t="n">
        <f aca="false">Articoli!P349</f>
        <v>0</v>
      </c>
      <c r="Q173" s="20" t="n">
        <f aca="false">Articoli!Q349</f>
        <v>0</v>
      </c>
      <c r="R173" s="16" t="str">
        <f aca="false">Articoli!R349</f>
        <v>ANOMALIA</v>
      </c>
      <c r="S173" s="16" t="str">
        <f aca="false">Articoli!S349</f>
        <v>NON VALUTABILE</v>
      </c>
      <c r="T173" s="16" t="str">
        <f aca="false">Articoli!T349</f>
        <v>ANOMALIA</v>
      </c>
      <c r="U173" s="17" t="str">
        <f aca="false">Articoli!U349</f>
        <v>Acquistato e mai scaricato nel periodo. </v>
      </c>
      <c r="V173" s="17" t="n">
        <f aca="false">Articoli!V349</f>
        <v>0</v>
      </c>
    </row>
    <row r="174" customFormat="false" ht="15" hidden="false" customHeight="false" outlineLevel="0" collapsed="false">
      <c r="A174" s="16" t="str">
        <f aca="false">Articoli!A350</f>
        <v>C15005</v>
      </c>
      <c r="B174" s="16" t="str">
        <f aca="false">Articoli!B350</f>
        <v>MANC 15 005</v>
      </c>
      <c r="C174" s="16" t="n">
        <f aca="false">Articoli!C350</f>
        <v>0</v>
      </c>
      <c r="D174" s="17" t="str">
        <f aca="false">Articoli!D350</f>
        <v>Filtro aria|D.Est:147|D.Int:95|Alt:218</v>
      </c>
      <c r="E174" s="16" t="str">
        <f aca="false">Articoli!E350</f>
        <v>Solo acquisto</v>
      </c>
      <c r="F174" s="18" t="n">
        <f aca="false">Articoli!F350</f>
        <v>1</v>
      </c>
      <c r="G174" s="18" t="n">
        <f aca="false">Articoli!G350</f>
        <v>0</v>
      </c>
      <c r="H174" s="18" t="n">
        <f aca="false">Articoli!H350</f>
        <v>1</v>
      </c>
      <c r="I174" s="18" t="n">
        <f aca="false">Articoli!I350</f>
        <v>1</v>
      </c>
      <c r="J174" s="19" t="n">
        <f aca="false">Articoli!J350</f>
        <v>9.99</v>
      </c>
      <c r="K174" s="19" t="n">
        <f aca="false">Articoli!K350</f>
        <v>0</v>
      </c>
      <c r="L174" s="20" t="n">
        <f aca="false">Articoli!L350</f>
        <v>9.99</v>
      </c>
      <c r="M174" s="20" t="n">
        <f aca="false">Articoli!M350</f>
        <v>9.99</v>
      </c>
      <c r="N174" s="20" t="n">
        <f aca="false">Articoli!N350</f>
        <v>9.99</v>
      </c>
      <c r="O174" s="20" t="str">
        <f aca="false">Articoli!O350</f>
        <v/>
      </c>
      <c r="P174" s="20" t="n">
        <f aca="false">Articoli!P350</f>
        <v>0</v>
      </c>
      <c r="Q174" s="20" t="n">
        <f aca="false">Articoli!Q350</f>
        <v>0</v>
      </c>
      <c r="R174" s="16" t="str">
        <f aca="false">Articoli!R350</f>
        <v>ANOMALIA</v>
      </c>
      <c r="S174" s="16" t="str">
        <f aca="false">Articoli!S350</f>
        <v>NON VALUTABILE</v>
      </c>
      <c r="T174" s="16" t="str">
        <f aca="false">Articoli!T350</f>
        <v>ANOMALIA</v>
      </c>
      <c r="U174" s="17" t="str">
        <f aca="false">Articoli!U350</f>
        <v>Acquistato e mai scaricato nel periodo. </v>
      </c>
      <c r="V174" s="17" t="n">
        <f aca="false">Articoli!V350</f>
        <v>0</v>
      </c>
    </row>
    <row r="175" customFormat="false" ht="15" hidden="false" customHeight="false" outlineLevel="0" collapsed="false">
      <c r="A175" s="16" t="str">
        <f aca="false">Articoli!A351</f>
        <v>C22014</v>
      </c>
      <c r="B175" s="16" t="str">
        <f aca="false">Articoli!B351</f>
        <v>MANC 22 014</v>
      </c>
      <c r="C175" s="16" t="n">
        <f aca="false">Articoli!C351</f>
        <v>0</v>
      </c>
      <c r="D175" s="17" t="str">
        <f aca="false">Articoli!D351</f>
        <v>F.Aria|Lun.220|Largh.209|Alt.80</v>
      </c>
      <c r="E175" s="16" t="str">
        <f aca="false">Articoli!E351</f>
        <v>Solo acquisto</v>
      </c>
      <c r="F175" s="18" t="n">
        <f aca="false">Articoli!F351</f>
        <v>1</v>
      </c>
      <c r="G175" s="18" t="n">
        <f aca="false">Articoli!G351</f>
        <v>0</v>
      </c>
      <c r="H175" s="18" t="n">
        <f aca="false">Articoli!H351</f>
        <v>1</v>
      </c>
      <c r="I175" s="18" t="n">
        <f aca="false">Articoli!I351</f>
        <v>1</v>
      </c>
      <c r="J175" s="19" t="n">
        <f aca="false">Articoli!J351</f>
        <v>8.11</v>
      </c>
      <c r="K175" s="19" t="n">
        <f aca="false">Articoli!K351</f>
        <v>0</v>
      </c>
      <c r="L175" s="20" t="n">
        <f aca="false">Articoli!L351</f>
        <v>8.11</v>
      </c>
      <c r="M175" s="20" t="n">
        <f aca="false">Articoli!M351</f>
        <v>8.11</v>
      </c>
      <c r="N175" s="20" t="n">
        <f aca="false">Articoli!N351</f>
        <v>8.11</v>
      </c>
      <c r="O175" s="20" t="str">
        <f aca="false">Articoli!O351</f>
        <v/>
      </c>
      <c r="P175" s="20" t="n">
        <f aca="false">Articoli!P351</f>
        <v>0</v>
      </c>
      <c r="Q175" s="20" t="n">
        <f aca="false">Articoli!Q351</f>
        <v>0</v>
      </c>
      <c r="R175" s="16" t="str">
        <f aca="false">Articoli!R351</f>
        <v>ANOMALIA</v>
      </c>
      <c r="S175" s="16" t="str">
        <f aca="false">Articoli!S351</f>
        <v>NON VALUTABILE</v>
      </c>
      <c r="T175" s="16" t="str">
        <f aca="false">Articoli!T351</f>
        <v>ANOMALIA</v>
      </c>
      <c r="U175" s="17" t="str">
        <f aca="false">Articoli!U351</f>
        <v>Acquistato e mai scaricato nel periodo. </v>
      </c>
      <c r="V175" s="17" t="n">
        <f aca="false">Articoli!V351</f>
        <v>0</v>
      </c>
    </row>
    <row r="176" customFormat="false" ht="15" hidden="false" customHeight="false" outlineLevel="0" collapsed="false">
      <c r="A176" s="16" t="str">
        <f aca="false">Articoli!A352</f>
        <v>C24036</v>
      </c>
      <c r="B176" s="16" t="str">
        <f aca="false">Articoli!B352</f>
        <v>MANC 24 036</v>
      </c>
      <c r="C176" s="16" t="n">
        <f aca="false">Articoli!C352</f>
        <v>0</v>
      </c>
      <c r="D176" s="17" t="str">
        <f aca="false">Articoli!D352</f>
        <v>F.Aria|Lun.239|Largh.209|Alt.54</v>
      </c>
      <c r="E176" s="16" t="str">
        <f aca="false">Articoli!E352</f>
        <v>Solo acquisto</v>
      </c>
      <c r="F176" s="18" t="n">
        <f aca="false">Articoli!F352</f>
        <v>3</v>
      </c>
      <c r="G176" s="18" t="n">
        <f aca="false">Articoli!G352</f>
        <v>0</v>
      </c>
      <c r="H176" s="18" t="n">
        <f aca="false">Articoli!H352</f>
        <v>3</v>
      </c>
      <c r="I176" s="18" t="n">
        <f aca="false">Articoli!I352</f>
        <v>3</v>
      </c>
      <c r="J176" s="19" t="n">
        <f aca="false">Articoli!J352</f>
        <v>22.98</v>
      </c>
      <c r="K176" s="19" t="n">
        <f aca="false">Articoli!K352</f>
        <v>0</v>
      </c>
      <c r="L176" s="20" t="n">
        <f aca="false">Articoli!L352</f>
        <v>7.66</v>
      </c>
      <c r="M176" s="20" t="n">
        <f aca="false">Articoli!M352</f>
        <v>7.66</v>
      </c>
      <c r="N176" s="20" t="n">
        <f aca="false">Articoli!N352</f>
        <v>7.66</v>
      </c>
      <c r="O176" s="20" t="str">
        <f aca="false">Articoli!O352</f>
        <v/>
      </c>
      <c r="P176" s="20" t="n">
        <f aca="false">Articoli!P352</f>
        <v>0</v>
      </c>
      <c r="Q176" s="20" t="n">
        <f aca="false">Articoli!Q352</f>
        <v>0</v>
      </c>
      <c r="R176" s="16" t="str">
        <f aca="false">Articoli!R352</f>
        <v>ANOMALIA</v>
      </c>
      <c r="S176" s="16" t="str">
        <f aca="false">Articoli!S352</f>
        <v>NON VALUTABILE</v>
      </c>
      <c r="T176" s="16" t="str">
        <f aca="false">Articoli!T352</f>
        <v>ANOMALIA</v>
      </c>
      <c r="U176" s="17" t="str">
        <f aca="false">Articoli!U352</f>
        <v>Acquistato e mai scaricato nel periodo. </v>
      </c>
      <c r="V176" s="17" t="n">
        <f aca="false">Articoli!V352</f>
        <v>0</v>
      </c>
    </row>
    <row r="177" customFormat="false" ht="15" hidden="false" customHeight="false" outlineLevel="0" collapsed="false">
      <c r="A177" s="16" t="str">
        <f aca="false">Articoli!A353</f>
        <v>C25003</v>
      </c>
      <c r="B177" s="16" t="str">
        <f aca="false">Articoli!B353</f>
        <v>MANC 25 003</v>
      </c>
      <c r="C177" s="16" t="n">
        <f aca="false">Articoli!C353</f>
        <v>0</v>
      </c>
      <c r="D177" s="17" t="str">
        <f aca="false">Articoli!D353</f>
        <v>Filtro aria|D.Est:244|D.Int:127|Alt:374</v>
      </c>
      <c r="E177" s="16" t="str">
        <f aca="false">Articoli!E353</f>
        <v>Solo acquisto</v>
      </c>
      <c r="F177" s="18" t="n">
        <f aca="false">Articoli!F353</f>
        <v>2</v>
      </c>
      <c r="G177" s="18" t="n">
        <f aca="false">Articoli!G353</f>
        <v>0</v>
      </c>
      <c r="H177" s="18" t="n">
        <f aca="false">Articoli!H353</f>
        <v>2</v>
      </c>
      <c r="I177" s="18" t="n">
        <f aca="false">Articoli!I353</f>
        <v>2</v>
      </c>
      <c r="J177" s="19" t="n">
        <f aca="false">Articoli!J353</f>
        <v>85.44</v>
      </c>
      <c r="K177" s="19" t="n">
        <f aca="false">Articoli!K353</f>
        <v>0</v>
      </c>
      <c r="L177" s="20" t="n">
        <f aca="false">Articoli!L353</f>
        <v>42.72</v>
      </c>
      <c r="M177" s="20" t="n">
        <f aca="false">Articoli!M353</f>
        <v>42.72</v>
      </c>
      <c r="N177" s="20" t="n">
        <f aca="false">Articoli!N353</f>
        <v>42.72</v>
      </c>
      <c r="O177" s="20" t="str">
        <f aca="false">Articoli!O353</f>
        <v/>
      </c>
      <c r="P177" s="20" t="n">
        <f aca="false">Articoli!P353</f>
        <v>0</v>
      </c>
      <c r="Q177" s="20" t="n">
        <f aca="false">Articoli!Q353</f>
        <v>0</v>
      </c>
      <c r="R177" s="16" t="str">
        <f aca="false">Articoli!R353</f>
        <v>ANOMALIA</v>
      </c>
      <c r="S177" s="16" t="str">
        <f aca="false">Articoli!S353</f>
        <v>NON VALUTABILE</v>
      </c>
      <c r="T177" s="16" t="str">
        <f aca="false">Articoli!T353</f>
        <v>ANOMALIA</v>
      </c>
      <c r="U177" s="17" t="str">
        <f aca="false">Articoli!U353</f>
        <v>Acquistato e mai scaricato nel periodo. </v>
      </c>
      <c r="V177" s="17" t="n">
        <f aca="false">Articoli!V353</f>
        <v>0</v>
      </c>
    </row>
    <row r="178" customFormat="false" ht="15" hidden="false" customHeight="false" outlineLevel="0" collapsed="false">
      <c r="A178" s="16" t="str">
        <f aca="false">Articoli!A354</f>
        <v>C25040</v>
      </c>
      <c r="B178" s="16" t="str">
        <f aca="false">Articoli!B354</f>
        <v>MANC 25 040</v>
      </c>
      <c r="C178" s="16" t="n">
        <f aca="false">Articoli!C354</f>
        <v>0</v>
      </c>
      <c r="D178" s="17" t="str">
        <f aca="false">Articoli!D354</f>
        <v>F.Aria|Lun.253|Largh.209|Alt.30</v>
      </c>
      <c r="E178" s="16" t="str">
        <f aca="false">Articoli!E354</f>
        <v>Solo acquisto</v>
      </c>
      <c r="F178" s="18" t="n">
        <f aca="false">Articoli!F354</f>
        <v>1</v>
      </c>
      <c r="G178" s="18" t="n">
        <f aca="false">Articoli!G354</f>
        <v>0</v>
      </c>
      <c r="H178" s="18" t="n">
        <f aca="false">Articoli!H354</f>
        <v>1</v>
      </c>
      <c r="I178" s="18" t="n">
        <f aca="false">Articoli!I354</f>
        <v>1</v>
      </c>
      <c r="J178" s="19" t="n">
        <f aca="false">Articoli!J354</f>
        <v>8.59</v>
      </c>
      <c r="K178" s="19" t="n">
        <f aca="false">Articoli!K354</f>
        <v>0</v>
      </c>
      <c r="L178" s="20" t="n">
        <f aca="false">Articoli!L354</f>
        <v>8.59</v>
      </c>
      <c r="M178" s="20" t="n">
        <f aca="false">Articoli!M354</f>
        <v>8.59</v>
      </c>
      <c r="N178" s="20" t="n">
        <f aca="false">Articoli!N354</f>
        <v>8.59</v>
      </c>
      <c r="O178" s="20" t="str">
        <f aca="false">Articoli!O354</f>
        <v/>
      </c>
      <c r="P178" s="20" t="n">
        <f aca="false">Articoli!P354</f>
        <v>0</v>
      </c>
      <c r="Q178" s="20" t="n">
        <f aca="false">Articoli!Q354</f>
        <v>0</v>
      </c>
      <c r="R178" s="16" t="str">
        <f aca="false">Articoli!R354</f>
        <v>ANOMALIA</v>
      </c>
      <c r="S178" s="16" t="str">
        <f aca="false">Articoli!S354</f>
        <v>NON VALUTABILE</v>
      </c>
      <c r="T178" s="16" t="str">
        <f aca="false">Articoli!T354</f>
        <v>ANOMALIA</v>
      </c>
      <c r="U178" s="17" t="str">
        <f aca="false">Articoli!U354</f>
        <v>Acquistato e mai scaricato nel periodo. </v>
      </c>
      <c r="V178" s="17" t="n">
        <f aca="false">Articoli!V354</f>
        <v>0</v>
      </c>
    </row>
    <row r="179" customFormat="false" ht="15" hidden="false" customHeight="false" outlineLevel="0" collapsed="false">
      <c r="A179" s="16" t="str">
        <f aca="false">Articoli!A355</f>
        <v>C27046</v>
      </c>
      <c r="B179" s="16" t="str">
        <f aca="false">Articoli!B355</f>
        <v>MANC 27 046</v>
      </c>
      <c r="C179" s="16" t="n">
        <f aca="false">Articoli!C355</f>
        <v>0</v>
      </c>
      <c r="D179" s="17" t="str">
        <f aca="false">Articoli!D355</f>
        <v>FILTRO ARIA</v>
      </c>
      <c r="E179" s="16" t="str">
        <f aca="false">Articoli!E355</f>
        <v>Solo acquisto</v>
      </c>
      <c r="F179" s="18" t="n">
        <f aca="false">Articoli!F355</f>
        <v>1</v>
      </c>
      <c r="G179" s="18" t="n">
        <f aca="false">Articoli!G355</f>
        <v>0</v>
      </c>
      <c r="H179" s="18" t="n">
        <f aca="false">Articoli!H355</f>
        <v>1</v>
      </c>
      <c r="I179" s="18" t="n">
        <f aca="false">Articoli!I355</f>
        <v>1</v>
      </c>
      <c r="J179" s="19" t="n">
        <f aca="false">Articoli!J355</f>
        <v>7.41</v>
      </c>
      <c r="K179" s="19" t="n">
        <f aca="false">Articoli!K355</f>
        <v>0</v>
      </c>
      <c r="L179" s="20" t="n">
        <f aca="false">Articoli!L355</f>
        <v>7.41</v>
      </c>
      <c r="M179" s="20" t="n">
        <f aca="false">Articoli!M355</f>
        <v>7.41</v>
      </c>
      <c r="N179" s="20" t="n">
        <f aca="false">Articoli!N355</f>
        <v>7.41</v>
      </c>
      <c r="O179" s="20" t="str">
        <f aca="false">Articoli!O355</f>
        <v/>
      </c>
      <c r="P179" s="20" t="n">
        <f aca="false">Articoli!P355</f>
        <v>0</v>
      </c>
      <c r="Q179" s="20" t="n">
        <f aca="false">Articoli!Q355</f>
        <v>0</v>
      </c>
      <c r="R179" s="16" t="str">
        <f aca="false">Articoli!R355</f>
        <v>ANOMALIA</v>
      </c>
      <c r="S179" s="16" t="str">
        <f aca="false">Articoli!S355</f>
        <v>NON VALUTABILE</v>
      </c>
      <c r="T179" s="16" t="str">
        <f aca="false">Articoli!T355</f>
        <v>ANOMALIA</v>
      </c>
      <c r="U179" s="17" t="str">
        <f aca="false">Articoli!U355</f>
        <v>Acquistato e mai scaricato nel periodo. </v>
      </c>
      <c r="V179" s="17" t="n">
        <f aca="false">Articoli!V355</f>
        <v>0</v>
      </c>
    </row>
    <row r="180" customFormat="false" ht="15" hidden="false" customHeight="false" outlineLevel="0" collapsed="false">
      <c r="A180" s="16" t="str">
        <f aca="false">Articoli!A356</f>
        <v>C27380</v>
      </c>
      <c r="B180" s="16" t="str">
        <f aca="false">Articoli!B356</f>
        <v>MANC 27 380</v>
      </c>
      <c r="C180" s="16" t="n">
        <f aca="false">Articoli!C356</f>
        <v>0</v>
      </c>
      <c r="D180" s="17" t="str">
        <f aca="false">Articoli!D356</f>
        <v>F.Aria|Lun.202|Largh.209|Alt.202</v>
      </c>
      <c r="E180" s="16" t="str">
        <f aca="false">Articoli!E356</f>
        <v>Solo acquisto</v>
      </c>
      <c r="F180" s="18" t="n">
        <f aca="false">Articoli!F356</f>
        <v>1</v>
      </c>
      <c r="G180" s="18" t="n">
        <f aca="false">Articoli!G356</f>
        <v>0</v>
      </c>
      <c r="H180" s="18" t="n">
        <f aca="false">Articoli!H356</f>
        <v>1</v>
      </c>
      <c r="I180" s="18" t="n">
        <f aca="false">Articoli!I356</f>
        <v>1</v>
      </c>
      <c r="J180" s="19" t="n">
        <f aca="false">Articoli!J356</f>
        <v>40.06</v>
      </c>
      <c r="K180" s="19" t="n">
        <f aca="false">Articoli!K356</f>
        <v>0</v>
      </c>
      <c r="L180" s="20" t="n">
        <f aca="false">Articoli!L356</f>
        <v>40.06</v>
      </c>
      <c r="M180" s="20" t="n">
        <f aca="false">Articoli!M356</f>
        <v>40.06</v>
      </c>
      <c r="N180" s="20" t="n">
        <f aca="false">Articoli!N356</f>
        <v>40.06</v>
      </c>
      <c r="O180" s="20" t="str">
        <f aca="false">Articoli!O356</f>
        <v/>
      </c>
      <c r="P180" s="20" t="n">
        <f aca="false">Articoli!P356</f>
        <v>0</v>
      </c>
      <c r="Q180" s="20" t="n">
        <f aca="false">Articoli!Q356</f>
        <v>0</v>
      </c>
      <c r="R180" s="16" t="str">
        <f aca="false">Articoli!R356</f>
        <v>ANOMALIA</v>
      </c>
      <c r="S180" s="16" t="str">
        <f aca="false">Articoli!S356</f>
        <v>NON VALUTABILE</v>
      </c>
      <c r="T180" s="16" t="str">
        <f aca="false">Articoli!T356</f>
        <v>ANOMALIA</v>
      </c>
      <c r="U180" s="17" t="str">
        <f aca="false">Articoli!U356</f>
        <v>Acquistato e mai scaricato nel periodo. </v>
      </c>
      <c r="V180" s="17" t="n">
        <f aca="false">Articoli!V356</f>
        <v>0</v>
      </c>
    </row>
    <row r="181" customFormat="false" ht="23.85" hidden="false" customHeight="false" outlineLevel="0" collapsed="false">
      <c r="A181" s="16" t="str">
        <f aca="false">Articoli!A357</f>
        <v>C28013</v>
      </c>
      <c r="B181" s="16" t="str">
        <f aca="false">Articoli!B357</f>
        <v>MANC 28 013</v>
      </c>
      <c r="C181" s="16" t="n">
        <f aca="false">Articoli!C357</f>
        <v>0</v>
      </c>
      <c r="D181" s="17" t="str">
        <f aca="false">Articoli!D357</f>
        <v>F.Aria|Lun.272|Largh.209|Alt.32</v>
      </c>
      <c r="E181" s="16" t="str">
        <f aca="false">Articoli!E357</f>
        <v>Solo acquisto</v>
      </c>
      <c r="F181" s="18" t="n">
        <f aca="false">Articoli!F357</f>
        <v>4</v>
      </c>
      <c r="G181" s="18" t="n">
        <f aca="false">Articoli!G357</f>
        <v>0</v>
      </c>
      <c r="H181" s="18" t="n">
        <f aca="false">Articoli!H357</f>
        <v>4</v>
      </c>
      <c r="I181" s="18" t="n">
        <f aca="false">Articoli!I357</f>
        <v>4</v>
      </c>
      <c r="J181" s="19" t="n">
        <f aca="false">Articoli!J357</f>
        <v>33.05</v>
      </c>
      <c r="K181" s="19" t="n">
        <f aca="false">Articoli!K357</f>
        <v>0</v>
      </c>
      <c r="L181" s="20" t="n">
        <f aca="false">Articoli!L357</f>
        <v>8.2625</v>
      </c>
      <c r="M181" s="20" t="n">
        <f aca="false">Articoli!M357</f>
        <v>8.26</v>
      </c>
      <c r="N181" s="20" t="n">
        <f aca="false">Articoli!N357</f>
        <v>8.26333333333333</v>
      </c>
      <c r="O181" s="20" t="str">
        <f aca="false">Articoli!O357</f>
        <v/>
      </c>
      <c r="P181" s="20" t="n">
        <f aca="false">Articoli!P357</f>
        <v>0</v>
      </c>
      <c r="Q181" s="20" t="n">
        <f aca="false">Articoli!Q357</f>
        <v>0</v>
      </c>
      <c r="R181" s="16" t="str">
        <f aca="false">Articoli!R357</f>
        <v>ANOMALIA</v>
      </c>
      <c r="S181" s="16" t="str">
        <f aca="false">Articoli!S357</f>
        <v>NON VALUTABILE</v>
      </c>
      <c r="T181" s="16" t="str">
        <f aca="false">Articoli!T357</f>
        <v>ANOMALIA</v>
      </c>
      <c r="U181" s="17" t="str">
        <f aca="false">Articoli!U357</f>
        <v>Acquistato e mai scaricato nel periodo. </v>
      </c>
      <c r="V181" s="17" t="str">
        <f aca="false">Articoli!V357</f>
        <v>Piu prezzi di acquisto diversi nel mese: il confronto usa il costo piu alto (prudenziale).</v>
      </c>
    </row>
    <row r="182" customFormat="false" ht="15" hidden="false" customHeight="false" outlineLevel="0" collapsed="false">
      <c r="A182" s="16" t="str">
        <f aca="false">Articoli!A358</f>
        <v>C28050</v>
      </c>
      <c r="B182" s="16" t="str">
        <f aca="false">Articoli!B358</f>
        <v>MANC 28 050</v>
      </c>
      <c r="C182" s="16" t="n">
        <f aca="false">Articoli!C358</f>
        <v>0</v>
      </c>
      <c r="D182" s="17" t="str">
        <f aca="false">Articoli!D358</f>
        <v>F.Aria|Lun.281|Largh.209|Alt.67</v>
      </c>
      <c r="E182" s="16" t="str">
        <f aca="false">Articoli!E358</f>
        <v>Solo acquisto</v>
      </c>
      <c r="F182" s="18" t="n">
        <f aca="false">Articoli!F358</f>
        <v>1</v>
      </c>
      <c r="G182" s="18" t="n">
        <f aca="false">Articoli!G358</f>
        <v>0</v>
      </c>
      <c r="H182" s="18" t="n">
        <f aca="false">Articoli!H358</f>
        <v>1</v>
      </c>
      <c r="I182" s="18" t="n">
        <f aca="false">Articoli!I358</f>
        <v>1</v>
      </c>
      <c r="J182" s="19" t="n">
        <f aca="false">Articoli!J358</f>
        <v>9.17</v>
      </c>
      <c r="K182" s="19" t="n">
        <f aca="false">Articoli!K358</f>
        <v>0</v>
      </c>
      <c r="L182" s="20" t="n">
        <f aca="false">Articoli!L358</f>
        <v>9.17</v>
      </c>
      <c r="M182" s="20" t="n">
        <f aca="false">Articoli!M358</f>
        <v>9.17</v>
      </c>
      <c r="N182" s="20" t="n">
        <f aca="false">Articoli!N358</f>
        <v>9.17</v>
      </c>
      <c r="O182" s="20" t="str">
        <f aca="false">Articoli!O358</f>
        <v/>
      </c>
      <c r="P182" s="20" t="n">
        <f aca="false">Articoli!P358</f>
        <v>0</v>
      </c>
      <c r="Q182" s="20" t="n">
        <f aca="false">Articoli!Q358</f>
        <v>0</v>
      </c>
      <c r="R182" s="16" t="str">
        <f aca="false">Articoli!R358</f>
        <v>ANOMALIA</v>
      </c>
      <c r="S182" s="16" t="str">
        <f aca="false">Articoli!S358</f>
        <v>NON VALUTABILE</v>
      </c>
      <c r="T182" s="16" t="str">
        <f aca="false">Articoli!T358</f>
        <v>ANOMALIA</v>
      </c>
      <c r="U182" s="17" t="str">
        <f aca="false">Articoli!U358</f>
        <v>Acquistato e mai scaricato nel periodo. </v>
      </c>
      <c r="V182" s="17" t="n">
        <f aca="false">Articoli!V358</f>
        <v>0</v>
      </c>
    </row>
    <row r="183" customFormat="false" ht="15" hidden="false" customHeight="false" outlineLevel="0" collapsed="false">
      <c r="A183" s="16" t="str">
        <f aca="false">Articoli!A359</f>
        <v>C2872</v>
      </c>
      <c r="B183" s="16" t="str">
        <f aca="false">Articoli!B359</f>
        <v>MANC 2872</v>
      </c>
      <c r="C183" s="16" t="n">
        <f aca="false">Articoli!C359</f>
        <v>0</v>
      </c>
      <c r="D183" s="17" t="str">
        <f aca="false">Articoli!D359</f>
        <v>F.Aria|Lun.281|Largh.209|Alt.49</v>
      </c>
      <c r="E183" s="16" t="str">
        <f aca="false">Articoli!E359</f>
        <v>Solo acquisto</v>
      </c>
      <c r="F183" s="18" t="n">
        <f aca="false">Articoli!F359</f>
        <v>3</v>
      </c>
      <c r="G183" s="18" t="n">
        <f aca="false">Articoli!G359</f>
        <v>0</v>
      </c>
      <c r="H183" s="18" t="n">
        <f aca="false">Articoli!H359</f>
        <v>3</v>
      </c>
      <c r="I183" s="18" t="n">
        <f aca="false">Articoli!I359</f>
        <v>3</v>
      </c>
      <c r="J183" s="19" t="n">
        <f aca="false">Articoli!J359</f>
        <v>11.97</v>
      </c>
      <c r="K183" s="19" t="n">
        <f aca="false">Articoli!K359</f>
        <v>0</v>
      </c>
      <c r="L183" s="20" t="n">
        <f aca="false">Articoli!L359</f>
        <v>3.99</v>
      </c>
      <c r="M183" s="20" t="n">
        <f aca="false">Articoli!M359</f>
        <v>3.99</v>
      </c>
      <c r="N183" s="20" t="n">
        <f aca="false">Articoli!N359</f>
        <v>3.99</v>
      </c>
      <c r="O183" s="20" t="str">
        <f aca="false">Articoli!O359</f>
        <v/>
      </c>
      <c r="P183" s="20" t="n">
        <f aca="false">Articoli!P359</f>
        <v>0</v>
      </c>
      <c r="Q183" s="20" t="n">
        <f aca="false">Articoli!Q359</f>
        <v>0</v>
      </c>
      <c r="R183" s="16" t="str">
        <f aca="false">Articoli!R359</f>
        <v>ANOMALIA</v>
      </c>
      <c r="S183" s="16" t="str">
        <f aca="false">Articoli!S359</f>
        <v>NON VALUTABILE</v>
      </c>
      <c r="T183" s="16" t="str">
        <f aca="false">Articoli!T359</f>
        <v>ANOMALIA</v>
      </c>
      <c r="U183" s="17" t="str">
        <f aca="false">Articoli!U359</f>
        <v>Acquistato e mai scaricato nel periodo. </v>
      </c>
      <c r="V183" s="17" t="n">
        <f aca="false">Articoli!V359</f>
        <v>0</v>
      </c>
    </row>
    <row r="184" customFormat="false" ht="15" hidden="false" customHeight="false" outlineLevel="0" collapsed="false">
      <c r="A184" s="16" t="str">
        <f aca="false">Articoli!A360</f>
        <v>C29006</v>
      </c>
      <c r="B184" s="16" t="str">
        <f aca="false">Articoli!B360</f>
        <v>MANC 29 006</v>
      </c>
      <c r="C184" s="16" t="n">
        <f aca="false">Articoli!C360</f>
        <v>0</v>
      </c>
      <c r="D184" s="17" t="str">
        <f aca="false">Articoli!D360</f>
        <v>F.Aria|Lun.179|Largh.209|Alt.58</v>
      </c>
      <c r="E184" s="16" t="str">
        <f aca="false">Articoli!E360</f>
        <v>Solo acquisto</v>
      </c>
      <c r="F184" s="18" t="n">
        <f aca="false">Articoli!F360</f>
        <v>1</v>
      </c>
      <c r="G184" s="18" t="n">
        <f aca="false">Articoli!G360</f>
        <v>0</v>
      </c>
      <c r="H184" s="18" t="n">
        <f aca="false">Articoli!H360</f>
        <v>1</v>
      </c>
      <c r="I184" s="18" t="n">
        <f aca="false">Articoli!I360</f>
        <v>1</v>
      </c>
      <c r="J184" s="19" t="n">
        <f aca="false">Articoli!J360</f>
        <v>11.24</v>
      </c>
      <c r="K184" s="19" t="n">
        <f aca="false">Articoli!K360</f>
        <v>0</v>
      </c>
      <c r="L184" s="20" t="n">
        <f aca="false">Articoli!L360</f>
        <v>11.24</v>
      </c>
      <c r="M184" s="20" t="n">
        <f aca="false">Articoli!M360</f>
        <v>11.24</v>
      </c>
      <c r="N184" s="20" t="n">
        <f aca="false">Articoli!N360</f>
        <v>11.24</v>
      </c>
      <c r="O184" s="20" t="str">
        <f aca="false">Articoli!O360</f>
        <v/>
      </c>
      <c r="P184" s="20" t="n">
        <f aca="false">Articoli!P360</f>
        <v>0</v>
      </c>
      <c r="Q184" s="20" t="n">
        <f aca="false">Articoli!Q360</f>
        <v>0</v>
      </c>
      <c r="R184" s="16" t="str">
        <f aca="false">Articoli!R360</f>
        <v>ANOMALIA</v>
      </c>
      <c r="S184" s="16" t="str">
        <f aca="false">Articoli!S360</f>
        <v>NON VALUTABILE</v>
      </c>
      <c r="T184" s="16" t="str">
        <f aca="false">Articoli!T360</f>
        <v>ANOMALIA</v>
      </c>
      <c r="U184" s="17" t="str">
        <f aca="false">Articoli!U360</f>
        <v>Acquistato e mai scaricato nel periodo. </v>
      </c>
      <c r="V184" s="17" t="n">
        <f aca="false">Articoli!V360</f>
        <v>0</v>
      </c>
    </row>
    <row r="185" customFormat="false" ht="15" hidden="false" customHeight="false" outlineLevel="0" collapsed="false">
      <c r="A185" s="16" t="str">
        <f aca="false">Articoli!A361</f>
        <v>C29985X</v>
      </c>
      <c r="B185" s="16" t="str">
        <f aca="false">Articoli!B361</f>
        <v>MANC 2998/5 X</v>
      </c>
      <c r="C185" s="16" t="n">
        <f aca="false">Articoli!C361</f>
        <v>0</v>
      </c>
      <c r="D185" s="17" t="str">
        <f aca="false">Articoli!D361</f>
        <v>F.Aria|Lun.288|Largh.209|Alt.42</v>
      </c>
      <c r="E185" s="16" t="str">
        <f aca="false">Articoli!E361</f>
        <v>Solo acquisto</v>
      </c>
      <c r="F185" s="18" t="n">
        <f aca="false">Articoli!F361</f>
        <v>1</v>
      </c>
      <c r="G185" s="18" t="n">
        <f aca="false">Articoli!G361</f>
        <v>0</v>
      </c>
      <c r="H185" s="18" t="n">
        <f aca="false">Articoli!H361</f>
        <v>1</v>
      </c>
      <c r="I185" s="18" t="n">
        <f aca="false">Articoli!I361</f>
        <v>1</v>
      </c>
      <c r="J185" s="19" t="n">
        <f aca="false">Articoli!J361</f>
        <v>10.84</v>
      </c>
      <c r="K185" s="19" t="n">
        <f aca="false">Articoli!K361</f>
        <v>0</v>
      </c>
      <c r="L185" s="20" t="n">
        <f aca="false">Articoli!L361</f>
        <v>10.84</v>
      </c>
      <c r="M185" s="20" t="n">
        <f aca="false">Articoli!M361</f>
        <v>10.84</v>
      </c>
      <c r="N185" s="20" t="n">
        <f aca="false">Articoli!N361</f>
        <v>10.84</v>
      </c>
      <c r="O185" s="20" t="str">
        <f aca="false">Articoli!O361</f>
        <v/>
      </c>
      <c r="P185" s="20" t="n">
        <f aca="false">Articoli!P361</f>
        <v>0</v>
      </c>
      <c r="Q185" s="20" t="n">
        <f aca="false">Articoli!Q361</f>
        <v>0</v>
      </c>
      <c r="R185" s="16" t="str">
        <f aca="false">Articoli!R361</f>
        <v>ANOMALIA</v>
      </c>
      <c r="S185" s="16" t="str">
        <f aca="false">Articoli!S361</f>
        <v>NON VALUTABILE</v>
      </c>
      <c r="T185" s="16" t="str">
        <f aca="false">Articoli!T361</f>
        <v>ANOMALIA</v>
      </c>
      <c r="U185" s="17" t="str">
        <f aca="false">Articoli!U361</f>
        <v>Acquistato e mai scaricato nel periodo. </v>
      </c>
      <c r="V185" s="17" t="n">
        <f aca="false">Articoli!V361</f>
        <v>0</v>
      </c>
    </row>
    <row r="186" customFormat="false" ht="15" hidden="false" customHeight="false" outlineLevel="0" collapsed="false">
      <c r="A186" s="16" t="str">
        <f aca="false">Articoli!A362</f>
        <v>C30005</v>
      </c>
      <c r="B186" s="16" t="str">
        <f aca="false">Articoli!B362</f>
        <v>MANC 30 005</v>
      </c>
      <c r="C186" s="16" t="n">
        <f aca="false">Articoli!C362</f>
        <v>0</v>
      </c>
      <c r="D186" s="17" t="str">
        <f aca="false">Articoli!D362</f>
        <v>F.Aria|Lun.292|Largh.209|Alt.70</v>
      </c>
      <c r="E186" s="16" t="str">
        <f aca="false">Articoli!E362</f>
        <v>Solo acquisto</v>
      </c>
      <c r="F186" s="18" t="n">
        <f aca="false">Articoli!F362</f>
        <v>3</v>
      </c>
      <c r="G186" s="18" t="n">
        <f aca="false">Articoli!G362</f>
        <v>0</v>
      </c>
      <c r="H186" s="18" t="n">
        <f aca="false">Articoli!H362</f>
        <v>3</v>
      </c>
      <c r="I186" s="18" t="n">
        <f aca="false">Articoli!I362</f>
        <v>3</v>
      </c>
      <c r="J186" s="19" t="n">
        <f aca="false">Articoli!J362</f>
        <v>31.18</v>
      </c>
      <c r="K186" s="19" t="n">
        <f aca="false">Articoli!K362</f>
        <v>0</v>
      </c>
      <c r="L186" s="20" t="n">
        <f aca="false">Articoli!L362</f>
        <v>10.3933333333333</v>
      </c>
      <c r="M186" s="20" t="n">
        <f aca="false">Articoli!M362</f>
        <v>10.3933333333333</v>
      </c>
      <c r="N186" s="20" t="n">
        <f aca="false">Articoli!N362</f>
        <v>10.3933333333333</v>
      </c>
      <c r="O186" s="20" t="str">
        <f aca="false">Articoli!O362</f>
        <v/>
      </c>
      <c r="P186" s="20" t="n">
        <f aca="false">Articoli!P362</f>
        <v>0</v>
      </c>
      <c r="Q186" s="20" t="n">
        <f aca="false">Articoli!Q362</f>
        <v>0</v>
      </c>
      <c r="R186" s="16" t="str">
        <f aca="false">Articoli!R362</f>
        <v>ANOMALIA</v>
      </c>
      <c r="S186" s="16" t="str">
        <f aca="false">Articoli!S362</f>
        <v>NON VALUTABILE</v>
      </c>
      <c r="T186" s="16" t="str">
        <f aca="false">Articoli!T362</f>
        <v>ANOMALIA</v>
      </c>
      <c r="U186" s="17" t="str">
        <f aca="false">Articoli!U362</f>
        <v>Acquistato e mai scaricato nel periodo. </v>
      </c>
      <c r="V186" s="17" t="n">
        <f aca="false">Articoli!V362</f>
        <v>0</v>
      </c>
    </row>
    <row r="187" customFormat="false" ht="15" hidden="false" customHeight="false" outlineLevel="0" collapsed="false">
      <c r="A187" s="16" t="str">
        <f aca="false">Articoli!A363</f>
        <v>C30130</v>
      </c>
      <c r="B187" s="16" t="str">
        <f aca="false">Articoli!B363</f>
        <v>MANC 30 130</v>
      </c>
      <c r="C187" s="16" t="n">
        <f aca="false">Articoli!C363</f>
        <v>0</v>
      </c>
      <c r="D187" s="17" t="str">
        <f aca="false">Articoli!D363</f>
        <v>F.Aria|Lun.294|Largh.209|Alt.42</v>
      </c>
      <c r="E187" s="16" t="str">
        <f aca="false">Articoli!E363</f>
        <v>Solo acquisto</v>
      </c>
      <c r="F187" s="18" t="n">
        <f aca="false">Articoli!F363</f>
        <v>1</v>
      </c>
      <c r="G187" s="18" t="n">
        <f aca="false">Articoli!G363</f>
        <v>0</v>
      </c>
      <c r="H187" s="18" t="n">
        <f aca="false">Articoli!H363</f>
        <v>1</v>
      </c>
      <c r="I187" s="18" t="n">
        <f aca="false">Articoli!I363</f>
        <v>1</v>
      </c>
      <c r="J187" s="19" t="n">
        <f aca="false">Articoli!J363</f>
        <v>6.27</v>
      </c>
      <c r="K187" s="19" t="n">
        <f aca="false">Articoli!K363</f>
        <v>0</v>
      </c>
      <c r="L187" s="20" t="n">
        <f aca="false">Articoli!L363</f>
        <v>6.27</v>
      </c>
      <c r="M187" s="20" t="n">
        <f aca="false">Articoli!M363</f>
        <v>6.27</v>
      </c>
      <c r="N187" s="20" t="n">
        <f aca="false">Articoli!N363</f>
        <v>6.27</v>
      </c>
      <c r="O187" s="20" t="str">
        <f aca="false">Articoli!O363</f>
        <v/>
      </c>
      <c r="P187" s="20" t="n">
        <f aca="false">Articoli!P363</f>
        <v>0</v>
      </c>
      <c r="Q187" s="20" t="n">
        <f aca="false">Articoli!Q363</f>
        <v>0</v>
      </c>
      <c r="R187" s="16" t="str">
        <f aca="false">Articoli!R363</f>
        <v>ANOMALIA</v>
      </c>
      <c r="S187" s="16" t="str">
        <f aca="false">Articoli!S363</f>
        <v>NON VALUTABILE</v>
      </c>
      <c r="T187" s="16" t="str">
        <f aca="false">Articoli!T363</f>
        <v>ANOMALIA</v>
      </c>
      <c r="U187" s="17" t="str">
        <f aca="false">Articoli!U363</f>
        <v>Acquistato e mai scaricato nel periodo. </v>
      </c>
      <c r="V187" s="17" t="n">
        <f aca="false">Articoli!V363</f>
        <v>0</v>
      </c>
    </row>
    <row r="188" customFormat="false" ht="15" hidden="false" customHeight="false" outlineLevel="0" collapsed="false">
      <c r="A188" s="16" t="str">
        <f aca="false">Articoli!A364</f>
        <v>C31028</v>
      </c>
      <c r="B188" s="16" t="str">
        <f aca="false">Articoli!B364</f>
        <v>MANC 31 028</v>
      </c>
      <c r="C188" s="16" t="n">
        <f aca="false">Articoli!C364</f>
        <v>0</v>
      </c>
      <c r="D188" s="17" t="str">
        <f aca="false">Articoli!D364</f>
        <v>FILTRO ARIA</v>
      </c>
      <c r="E188" s="16" t="str">
        <f aca="false">Articoli!E364</f>
        <v>Solo acquisto</v>
      </c>
      <c r="F188" s="18" t="n">
        <f aca="false">Articoli!F364</f>
        <v>1</v>
      </c>
      <c r="G188" s="18" t="n">
        <f aca="false">Articoli!G364</f>
        <v>0</v>
      </c>
      <c r="H188" s="18" t="n">
        <f aca="false">Articoli!H364</f>
        <v>1</v>
      </c>
      <c r="I188" s="18" t="n">
        <f aca="false">Articoli!I364</f>
        <v>1</v>
      </c>
      <c r="J188" s="19" t="n">
        <f aca="false">Articoli!J364</f>
        <v>9.04</v>
      </c>
      <c r="K188" s="19" t="n">
        <f aca="false">Articoli!K364</f>
        <v>0</v>
      </c>
      <c r="L188" s="20" t="n">
        <f aca="false">Articoli!L364</f>
        <v>9.04</v>
      </c>
      <c r="M188" s="20" t="n">
        <f aca="false">Articoli!M364</f>
        <v>9.04</v>
      </c>
      <c r="N188" s="20" t="n">
        <f aca="false">Articoli!N364</f>
        <v>9.04</v>
      </c>
      <c r="O188" s="20" t="str">
        <f aca="false">Articoli!O364</f>
        <v/>
      </c>
      <c r="P188" s="20" t="n">
        <f aca="false">Articoli!P364</f>
        <v>0</v>
      </c>
      <c r="Q188" s="20" t="n">
        <f aca="false">Articoli!Q364</f>
        <v>0</v>
      </c>
      <c r="R188" s="16" t="str">
        <f aca="false">Articoli!R364</f>
        <v>ANOMALIA</v>
      </c>
      <c r="S188" s="16" t="str">
        <f aca="false">Articoli!S364</f>
        <v>NON VALUTABILE</v>
      </c>
      <c r="T188" s="16" t="str">
        <f aca="false">Articoli!T364</f>
        <v>ANOMALIA</v>
      </c>
      <c r="U188" s="17" t="str">
        <f aca="false">Articoli!U364</f>
        <v>Acquistato e mai scaricato nel periodo. </v>
      </c>
      <c r="V188" s="17" t="n">
        <f aca="false">Articoli!V364</f>
        <v>0</v>
      </c>
    </row>
    <row r="189" customFormat="false" ht="23.85" hidden="false" customHeight="false" outlineLevel="0" collapsed="false">
      <c r="A189" s="16" t="str">
        <f aca="false">Articoli!A365</f>
        <v>C34008</v>
      </c>
      <c r="B189" s="16" t="str">
        <f aca="false">Articoli!B365</f>
        <v>MANC 34 008</v>
      </c>
      <c r="C189" s="16" t="n">
        <f aca="false">Articoli!C365</f>
        <v>0</v>
      </c>
      <c r="D189" s="17" t="str">
        <f aca="false">Articoli!D365</f>
        <v>F.Aria|Lun.347|Largh.209|Alt.62</v>
      </c>
      <c r="E189" s="16" t="str">
        <f aca="false">Articoli!E365</f>
        <v>Solo acquisto</v>
      </c>
      <c r="F189" s="18" t="n">
        <f aca="false">Articoli!F365</f>
        <v>4</v>
      </c>
      <c r="G189" s="18" t="n">
        <f aca="false">Articoli!G365</f>
        <v>0</v>
      </c>
      <c r="H189" s="18" t="n">
        <f aca="false">Articoli!H365</f>
        <v>4</v>
      </c>
      <c r="I189" s="18" t="n">
        <f aca="false">Articoli!I365</f>
        <v>4</v>
      </c>
      <c r="J189" s="19" t="n">
        <f aca="false">Articoli!J365</f>
        <v>29.21</v>
      </c>
      <c r="K189" s="19" t="n">
        <f aca="false">Articoli!K365</f>
        <v>0</v>
      </c>
      <c r="L189" s="20" t="n">
        <f aca="false">Articoli!L365</f>
        <v>7.3025</v>
      </c>
      <c r="M189" s="20" t="n">
        <f aca="false">Articoli!M365</f>
        <v>7.3</v>
      </c>
      <c r="N189" s="20" t="n">
        <f aca="false">Articoli!N365</f>
        <v>7.305</v>
      </c>
      <c r="O189" s="20" t="str">
        <f aca="false">Articoli!O365</f>
        <v/>
      </c>
      <c r="P189" s="20" t="n">
        <f aca="false">Articoli!P365</f>
        <v>0</v>
      </c>
      <c r="Q189" s="20" t="n">
        <f aca="false">Articoli!Q365</f>
        <v>0</v>
      </c>
      <c r="R189" s="16" t="str">
        <f aca="false">Articoli!R365</f>
        <v>ANOMALIA</v>
      </c>
      <c r="S189" s="16" t="str">
        <f aca="false">Articoli!S365</f>
        <v>NON VALUTABILE</v>
      </c>
      <c r="T189" s="16" t="str">
        <f aca="false">Articoli!T365</f>
        <v>ANOMALIA</v>
      </c>
      <c r="U189" s="17" t="str">
        <f aca="false">Articoli!U365</f>
        <v>Acquistato e mai scaricato nel periodo. </v>
      </c>
      <c r="V189" s="17" t="str">
        <f aca="false">Articoli!V365</f>
        <v>Piu prezzi di acquisto diversi nel mese: il confronto usa il costo piu alto (prudenziale).</v>
      </c>
    </row>
    <row r="190" customFormat="false" ht="15" hidden="false" customHeight="false" outlineLevel="0" collapsed="false">
      <c r="A190" s="16" t="str">
        <f aca="false">Articoli!A366</f>
        <v>C36007KIT</v>
      </c>
      <c r="B190" s="16" t="str">
        <f aca="false">Articoli!B366</f>
        <v>MANC 36 007 KIT</v>
      </c>
      <c r="C190" s="16" t="n">
        <f aca="false">Articoli!C366</f>
        <v>0</v>
      </c>
      <c r="D190" s="17" t="str">
        <f aca="false">Articoli!D366</f>
        <v>F.Aria|Lun.351|Largh.209|Alt.44</v>
      </c>
      <c r="E190" s="16" t="str">
        <f aca="false">Articoli!E366</f>
        <v>Solo acquisto</v>
      </c>
      <c r="F190" s="18" t="n">
        <f aca="false">Articoli!F366</f>
        <v>1</v>
      </c>
      <c r="G190" s="18" t="n">
        <f aca="false">Articoli!G366</f>
        <v>0</v>
      </c>
      <c r="H190" s="18" t="n">
        <f aca="false">Articoli!H366</f>
        <v>1</v>
      </c>
      <c r="I190" s="18" t="n">
        <f aca="false">Articoli!I366</f>
        <v>1</v>
      </c>
      <c r="J190" s="19" t="n">
        <f aca="false">Articoli!J366</f>
        <v>10.92</v>
      </c>
      <c r="K190" s="19" t="n">
        <f aca="false">Articoli!K366</f>
        <v>0</v>
      </c>
      <c r="L190" s="20" t="n">
        <f aca="false">Articoli!L366</f>
        <v>10.92</v>
      </c>
      <c r="M190" s="20" t="n">
        <f aca="false">Articoli!M366</f>
        <v>10.92</v>
      </c>
      <c r="N190" s="20" t="n">
        <f aca="false">Articoli!N366</f>
        <v>10.92</v>
      </c>
      <c r="O190" s="20" t="str">
        <f aca="false">Articoli!O366</f>
        <v/>
      </c>
      <c r="P190" s="20" t="n">
        <f aca="false">Articoli!P366</f>
        <v>0</v>
      </c>
      <c r="Q190" s="20" t="n">
        <f aca="false">Articoli!Q366</f>
        <v>0</v>
      </c>
      <c r="R190" s="16" t="str">
        <f aca="false">Articoli!R366</f>
        <v>ANOMALIA</v>
      </c>
      <c r="S190" s="16" t="str">
        <f aca="false">Articoli!S366</f>
        <v>NON VALUTABILE</v>
      </c>
      <c r="T190" s="16" t="str">
        <f aca="false">Articoli!T366</f>
        <v>ANOMALIA</v>
      </c>
      <c r="U190" s="17" t="str">
        <f aca="false">Articoli!U366</f>
        <v>Acquistato e mai scaricato nel periodo. </v>
      </c>
      <c r="V190" s="17" t="n">
        <f aca="false">Articoli!V366</f>
        <v>0</v>
      </c>
    </row>
    <row r="191" customFormat="false" ht="15" hidden="false" customHeight="false" outlineLevel="0" collapsed="false">
      <c r="A191" s="16" t="str">
        <f aca="false">Articoli!A367</f>
        <v>C3880</v>
      </c>
      <c r="B191" s="16" t="str">
        <f aca="false">Articoli!B367</f>
        <v>MANC 3880</v>
      </c>
      <c r="C191" s="16" t="n">
        <f aca="false">Articoli!C367</f>
        <v>0</v>
      </c>
      <c r="D191" s="17" t="str">
        <f aca="false">Articoli!D367</f>
        <v>F.Aria|Lun.375|Largh.209|Alt.42</v>
      </c>
      <c r="E191" s="16" t="str">
        <f aca="false">Articoli!E367</f>
        <v>Solo acquisto</v>
      </c>
      <c r="F191" s="18" t="n">
        <f aca="false">Articoli!F367</f>
        <v>1</v>
      </c>
      <c r="G191" s="18" t="n">
        <f aca="false">Articoli!G367</f>
        <v>0</v>
      </c>
      <c r="H191" s="18" t="n">
        <f aca="false">Articoli!H367</f>
        <v>1</v>
      </c>
      <c r="I191" s="18" t="n">
        <f aca="false">Articoli!I367</f>
        <v>1</v>
      </c>
      <c r="J191" s="19" t="n">
        <f aca="false">Articoli!J367</f>
        <v>9.99</v>
      </c>
      <c r="K191" s="19" t="n">
        <f aca="false">Articoli!K367</f>
        <v>0</v>
      </c>
      <c r="L191" s="20" t="n">
        <f aca="false">Articoli!L367</f>
        <v>9.99</v>
      </c>
      <c r="M191" s="20" t="n">
        <f aca="false">Articoli!M367</f>
        <v>9.99</v>
      </c>
      <c r="N191" s="20" t="n">
        <f aca="false">Articoli!N367</f>
        <v>9.99</v>
      </c>
      <c r="O191" s="20" t="str">
        <f aca="false">Articoli!O367</f>
        <v/>
      </c>
      <c r="P191" s="20" t="n">
        <f aca="false">Articoli!P367</f>
        <v>0</v>
      </c>
      <c r="Q191" s="20" t="n">
        <f aca="false">Articoli!Q367</f>
        <v>0</v>
      </c>
      <c r="R191" s="16" t="str">
        <f aca="false">Articoli!R367</f>
        <v>ANOMALIA</v>
      </c>
      <c r="S191" s="16" t="str">
        <f aca="false">Articoli!S367</f>
        <v>NON VALUTABILE</v>
      </c>
      <c r="T191" s="16" t="str">
        <f aca="false">Articoli!T367</f>
        <v>ANOMALIA</v>
      </c>
      <c r="U191" s="17" t="str">
        <f aca="false">Articoli!U367</f>
        <v>Acquistato e mai scaricato nel periodo. </v>
      </c>
      <c r="V191" s="17" t="n">
        <f aca="false">Articoli!V367</f>
        <v>0</v>
      </c>
    </row>
    <row r="192" customFormat="false" ht="15" hidden="false" customHeight="false" outlineLevel="0" collapsed="false">
      <c r="A192" s="16" t="str">
        <f aca="false">Articoli!A368</f>
        <v>C43002</v>
      </c>
      <c r="B192" s="16" t="str">
        <f aca="false">Articoli!B368</f>
        <v>MANC 43 002</v>
      </c>
      <c r="C192" s="16" t="n">
        <f aca="false">Articoli!C368</f>
        <v>0</v>
      </c>
      <c r="D192" s="17" t="str">
        <f aca="false">Articoli!D368</f>
        <v>FILTRO ARIA</v>
      </c>
      <c r="E192" s="16" t="str">
        <f aca="false">Articoli!E368</f>
        <v>Solo acquisto</v>
      </c>
      <c r="F192" s="18" t="n">
        <f aca="false">Articoli!F368</f>
        <v>1</v>
      </c>
      <c r="G192" s="18" t="n">
        <f aca="false">Articoli!G368</f>
        <v>0</v>
      </c>
      <c r="H192" s="18" t="n">
        <f aca="false">Articoli!H368</f>
        <v>1</v>
      </c>
      <c r="I192" s="18" t="n">
        <f aca="false">Articoli!I368</f>
        <v>1</v>
      </c>
      <c r="J192" s="19" t="n">
        <f aca="false">Articoli!J368</f>
        <v>11.74</v>
      </c>
      <c r="K192" s="19" t="n">
        <f aca="false">Articoli!K368</f>
        <v>0</v>
      </c>
      <c r="L192" s="20" t="n">
        <f aca="false">Articoli!L368</f>
        <v>11.74</v>
      </c>
      <c r="M192" s="20" t="n">
        <f aca="false">Articoli!M368</f>
        <v>11.74</v>
      </c>
      <c r="N192" s="20" t="n">
        <f aca="false">Articoli!N368</f>
        <v>11.74</v>
      </c>
      <c r="O192" s="20" t="str">
        <f aca="false">Articoli!O368</f>
        <v/>
      </c>
      <c r="P192" s="20" t="n">
        <f aca="false">Articoli!P368</f>
        <v>0</v>
      </c>
      <c r="Q192" s="20" t="n">
        <f aca="false">Articoli!Q368</f>
        <v>0</v>
      </c>
      <c r="R192" s="16" t="str">
        <f aca="false">Articoli!R368</f>
        <v>ANOMALIA</v>
      </c>
      <c r="S192" s="16" t="str">
        <f aca="false">Articoli!S368</f>
        <v>NON VALUTABILE</v>
      </c>
      <c r="T192" s="16" t="str">
        <f aca="false">Articoli!T368</f>
        <v>ANOMALIA</v>
      </c>
      <c r="U192" s="17" t="str">
        <f aca="false">Articoli!U368</f>
        <v>Acquistato e mai scaricato nel periodo. </v>
      </c>
      <c r="V192" s="17" t="n">
        <f aca="false">Articoli!V368</f>
        <v>0</v>
      </c>
    </row>
    <row r="193" customFormat="false" ht="15" hidden="false" customHeight="false" outlineLevel="0" collapsed="false">
      <c r="A193" s="16" t="str">
        <f aca="false">Articoli!A369</f>
        <v>CF2530</v>
      </c>
      <c r="B193" s="16" t="str">
        <f aca="false">Articoli!B369</f>
        <v>MANCF 2530</v>
      </c>
      <c r="C193" s="16" t="n">
        <f aca="false">Articoli!C369</f>
        <v>0</v>
      </c>
      <c r="D193" s="17" t="str">
        <f aca="false">Articoli!D369</f>
        <v>F.Aria.Second.|Lun.248|Largh.209|Alt.48</v>
      </c>
      <c r="E193" s="16" t="str">
        <f aca="false">Articoli!E369</f>
        <v>Solo acquisto</v>
      </c>
      <c r="F193" s="18" t="n">
        <f aca="false">Articoli!F369</f>
        <v>1</v>
      </c>
      <c r="G193" s="18" t="n">
        <f aca="false">Articoli!G369</f>
        <v>0</v>
      </c>
      <c r="H193" s="18" t="n">
        <f aca="false">Articoli!H369</f>
        <v>1</v>
      </c>
      <c r="I193" s="18" t="n">
        <f aca="false">Articoli!I369</f>
        <v>1</v>
      </c>
      <c r="J193" s="19" t="n">
        <f aca="false">Articoli!J369</f>
        <v>34.21</v>
      </c>
      <c r="K193" s="19" t="n">
        <f aca="false">Articoli!K369</f>
        <v>0</v>
      </c>
      <c r="L193" s="20" t="n">
        <f aca="false">Articoli!L369</f>
        <v>34.21</v>
      </c>
      <c r="M193" s="20" t="n">
        <f aca="false">Articoli!M369</f>
        <v>34.21</v>
      </c>
      <c r="N193" s="20" t="n">
        <f aca="false">Articoli!N369</f>
        <v>34.21</v>
      </c>
      <c r="O193" s="20" t="str">
        <f aca="false">Articoli!O369</f>
        <v/>
      </c>
      <c r="P193" s="20" t="n">
        <f aca="false">Articoli!P369</f>
        <v>0</v>
      </c>
      <c r="Q193" s="20" t="n">
        <f aca="false">Articoli!Q369</f>
        <v>0</v>
      </c>
      <c r="R193" s="16" t="str">
        <f aca="false">Articoli!R369</f>
        <v>ANOMALIA</v>
      </c>
      <c r="S193" s="16" t="str">
        <f aca="false">Articoli!S369</f>
        <v>NON VALUTABILE</v>
      </c>
      <c r="T193" s="16" t="str">
        <f aca="false">Articoli!T369</f>
        <v>ANOMALIA</v>
      </c>
      <c r="U193" s="17" t="str">
        <f aca="false">Articoli!U369</f>
        <v>Acquistato e mai scaricato nel periodo. </v>
      </c>
      <c r="V193" s="17" t="n">
        <f aca="false">Articoli!V369</f>
        <v>0</v>
      </c>
    </row>
    <row r="194" customFormat="false" ht="15" hidden="false" customHeight="false" outlineLevel="0" collapsed="false">
      <c r="A194" s="16" t="str">
        <f aca="false">Articoli!A370</f>
        <v>CU22004</v>
      </c>
      <c r="B194" s="16" t="str">
        <f aca="false">Articoli!B370</f>
        <v>MANCU 22 004</v>
      </c>
      <c r="C194" s="16" t="n">
        <f aca="false">Articoli!C370</f>
        <v>0</v>
      </c>
      <c r="D194" s="17" t="str">
        <f aca="false">Articoli!D370</f>
        <v>F.Abitac.|Lun.219|Largh.209|Alt.58</v>
      </c>
      <c r="E194" s="16" t="str">
        <f aca="false">Articoli!E370</f>
        <v>Solo acquisto</v>
      </c>
      <c r="F194" s="18" t="n">
        <f aca="false">Articoli!F370</f>
        <v>1</v>
      </c>
      <c r="G194" s="18" t="n">
        <f aca="false">Articoli!G370</f>
        <v>0</v>
      </c>
      <c r="H194" s="18" t="n">
        <f aca="false">Articoli!H370</f>
        <v>1</v>
      </c>
      <c r="I194" s="18" t="n">
        <f aca="false">Articoli!I370</f>
        <v>1</v>
      </c>
      <c r="J194" s="19" t="n">
        <f aca="false">Articoli!J370</f>
        <v>9.63</v>
      </c>
      <c r="K194" s="19" t="n">
        <f aca="false">Articoli!K370</f>
        <v>0</v>
      </c>
      <c r="L194" s="20" t="n">
        <f aca="false">Articoli!L370</f>
        <v>9.63</v>
      </c>
      <c r="M194" s="20" t="n">
        <f aca="false">Articoli!M370</f>
        <v>9.63</v>
      </c>
      <c r="N194" s="20" t="n">
        <f aca="false">Articoli!N370</f>
        <v>9.63</v>
      </c>
      <c r="O194" s="20" t="str">
        <f aca="false">Articoli!O370</f>
        <v/>
      </c>
      <c r="P194" s="20" t="n">
        <f aca="false">Articoli!P370</f>
        <v>0</v>
      </c>
      <c r="Q194" s="20" t="n">
        <f aca="false">Articoli!Q370</f>
        <v>0</v>
      </c>
      <c r="R194" s="16" t="str">
        <f aca="false">Articoli!R370</f>
        <v>ANOMALIA</v>
      </c>
      <c r="S194" s="16" t="str">
        <f aca="false">Articoli!S370</f>
        <v>NON VALUTABILE</v>
      </c>
      <c r="T194" s="16" t="str">
        <f aca="false">Articoli!T370</f>
        <v>ANOMALIA</v>
      </c>
      <c r="U194" s="17" t="str">
        <f aca="false">Articoli!U370</f>
        <v>Acquistato e mai scaricato nel periodo. </v>
      </c>
      <c r="V194" s="17" t="n">
        <f aca="false">Articoli!V370</f>
        <v>0</v>
      </c>
    </row>
    <row r="195" customFormat="false" ht="23.85" hidden="false" customHeight="false" outlineLevel="0" collapsed="false">
      <c r="A195" s="16" t="str">
        <f aca="false">Articoli!A371</f>
        <v>H7042Z</v>
      </c>
      <c r="B195" s="16" t="str">
        <f aca="false">Articoli!B371</f>
        <v>MANH 7042 Z</v>
      </c>
      <c r="C195" s="16" t="n">
        <f aca="false">Articoli!C371</f>
        <v>0</v>
      </c>
      <c r="D195" s="17" t="str">
        <f aca="false">Articoli!D371</f>
        <v>FILTRO OLIO</v>
      </c>
      <c r="E195" s="16" t="str">
        <f aca="false">Articoli!E371</f>
        <v>Solo acquisto</v>
      </c>
      <c r="F195" s="18" t="n">
        <f aca="false">Articoli!F371</f>
        <v>5</v>
      </c>
      <c r="G195" s="18" t="n">
        <f aca="false">Articoli!G371</f>
        <v>0</v>
      </c>
      <c r="H195" s="18" t="n">
        <f aca="false">Articoli!H371</f>
        <v>5</v>
      </c>
      <c r="I195" s="18" t="n">
        <f aca="false">Articoli!I371</f>
        <v>5</v>
      </c>
      <c r="J195" s="19" t="n">
        <f aca="false">Articoli!J371</f>
        <v>39.23</v>
      </c>
      <c r="K195" s="19" t="n">
        <f aca="false">Articoli!K371</f>
        <v>0</v>
      </c>
      <c r="L195" s="20" t="n">
        <f aca="false">Articoli!L371</f>
        <v>7.846</v>
      </c>
      <c r="M195" s="20" t="n">
        <f aca="false">Articoli!M371</f>
        <v>7.845</v>
      </c>
      <c r="N195" s="20" t="n">
        <f aca="false">Articoli!N371</f>
        <v>7.84666666666667</v>
      </c>
      <c r="O195" s="20" t="str">
        <f aca="false">Articoli!O371</f>
        <v/>
      </c>
      <c r="P195" s="20" t="n">
        <f aca="false">Articoli!P371</f>
        <v>0</v>
      </c>
      <c r="Q195" s="20" t="n">
        <f aca="false">Articoli!Q371</f>
        <v>0</v>
      </c>
      <c r="R195" s="16" t="str">
        <f aca="false">Articoli!R371</f>
        <v>ANOMALIA</v>
      </c>
      <c r="S195" s="16" t="str">
        <f aca="false">Articoli!S371</f>
        <v>NON VALUTABILE</v>
      </c>
      <c r="T195" s="16" t="str">
        <f aca="false">Articoli!T371</f>
        <v>ANOMALIA</v>
      </c>
      <c r="U195" s="17" t="str">
        <f aca="false">Articoli!U371</f>
        <v>Acquistato e mai scaricato nel periodo. </v>
      </c>
      <c r="V195" s="17" t="str">
        <f aca="false">Articoli!V371</f>
        <v>Piu prezzi di acquisto diversi nel mese: il confronto usa il costo piu alto (prudenziale).</v>
      </c>
    </row>
    <row r="196" customFormat="false" ht="15" hidden="false" customHeight="false" outlineLevel="0" collapsed="false">
      <c r="A196" s="16" t="str">
        <f aca="false">Articoli!A372</f>
        <v>HU1390X</v>
      </c>
      <c r="B196" s="16" t="str">
        <f aca="false">Articoli!B372</f>
        <v>MANHU 1390 X</v>
      </c>
      <c r="C196" s="16" t="n">
        <f aca="false">Articoli!C372</f>
        <v>0</v>
      </c>
      <c r="D196" s="17" t="str">
        <f aca="false">Articoli!D372</f>
        <v>Filtro olio|D.Est:113|D.Int:46|Alt:202</v>
      </c>
      <c r="E196" s="16" t="str">
        <f aca="false">Articoli!E372</f>
        <v>Solo acquisto</v>
      </c>
      <c r="F196" s="18" t="n">
        <f aca="false">Articoli!F372</f>
        <v>2</v>
      </c>
      <c r="G196" s="18" t="n">
        <f aca="false">Articoli!G372</f>
        <v>0</v>
      </c>
      <c r="H196" s="18" t="n">
        <f aca="false">Articoli!H372</f>
        <v>2</v>
      </c>
      <c r="I196" s="18" t="n">
        <f aca="false">Articoli!I372</f>
        <v>2</v>
      </c>
      <c r="J196" s="19" t="n">
        <f aca="false">Articoli!J372</f>
        <v>23.38</v>
      </c>
      <c r="K196" s="19" t="n">
        <f aca="false">Articoli!K372</f>
        <v>0</v>
      </c>
      <c r="L196" s="20" t="n">
        <f aca="false">Articoli!L372</f>
        <v>11.69</v>
      </c>
      <c r="M196" s="20" t="n">
        <f aca="false">Articoli!M372</f>
        <v>11.69</v>
      </c>
      <c r="N196" s="20" t="n">
        <f aca="false">Articoli!N372</f>
        <v>11.69</v>
      </c>
      <c r="O196" s="20" t="str">
        <f aca="false">Articoli!O372</f>
        <v/>
      </c>
      <c r="P196" s="20" t="n">
        <f aca="false">Articoli!P372</f>
        <v>0</v>
      </c>
      <c r="Q196" s="20" t="n">
        <f aca="false">Articoli!Q372</f>
        <v>0</v>
      </c>
      <c r="R196" s="16" t="str">
        <f aca="false">Articoli!R372</f>
        <v>ANOMALIA</v>
      </c>
      <c r="S196" s="16" t="str">
        <f aca="false">Articoli!S372</f>
        <v>NON VALUTABILE</v>
      </c>
      <c r="T196" s="16" t="str">
        <f aca="false">Articoli!T372</f>
        <v>ANOMALIA</v>
      </c>
      <c r="U196" s="17" t="str">
        <f aca="false">Articoli!U372</f>
        <v>Acquistato e mai scaricato nel periodo. </v>
      </c>
      <c r="V196" s="17" t="n">
        <f aca="false">Articoli!V372</f>
        <v>0</v>
      </c>
    </row>
    <row r="197" customFormat="false" ht="15" hidden="false" customHeight="false" outlineLevel="0" collapsed="false">
      <c r="A197" s="16" t="str">
        <f aca="false">Articoli!A373</f>
        <v>HU6024Z</v>
      </c>
      <c r="B197" s="16" t="str">
        <f aca="false">Articoli!B373</f>
        <v>MANHU 6024 Z</v>
      </c>
      <c r="C197" s="16" t="n">
        <f aca="false">Articoli!C373</f>
        <v>0</v>
      </c>
      <c r="D197" s="17" t="str">
        <f aca="false">Articoli!D373</f>
        <v>Filtro Olio Alt. [Mm]=100 Diametro Interno [Mm]=22</v>
      </c>
      <c r="E197" s="16" t="str">
        <f aca="false">Articoli!E373</f>
        <v>Solo acquisto</v>
      </c>
      <c r="F197" s="18" t="n">
        <f aca="false">Articoli!F373</f>
        <v>1</v>
      </c>
      <c r="G197" s="18" t="n">
        <f aca="false">Articoli!G373</f>
        <v>0</v>
      </c>
      <c r="H197" s="18" t="n">
        <f aca="false">Articoli!H373</f>
        <v>1</v>
      </c>
      <c r="I197" s="18" t="n">
        <f aca="false">Articoli!I373</f>
        <v>1</v>
      </c>
      <c r="J197" s="19" t="n">
        <f aca="false">Articoli!J373</f>
        <v>6.22</v>
      </c>
      <c r="K197" s="19" t="n">
        <f aca="false">Articoli!K373</f>
        <v>0</v>
      </c>
      <c r="L197" s="20" t="n">
        <f aca="false">Articoli!L373</f>
        <v>6.22</v>
      </c>
      <c r="M197" s="20" t="n">
        <f aca="false">Articoli!M373</f>
        <v>6.22</v>
      </c>
      <c r="N197" s="20" t="n">
        <f aca="false">Articoli!N373</f>
        <v>6.22</v>
      </c>
      <c r="O197" s="20" t="str">
        <f aca="false">Articoli!O373</f>
        <v/>
      </c>
      <c r="P197" s="20" t="n">
        <f aca="false">Articoli!P373</f>
        <v>0</v>
      </c>
      <c r="Q197" s="20" t="n">
        <f aca="false">Articoli!Q373</f>
        <v>0</v>
      </c>
      <c r="R197" s="16" t="str">
        <f aca="false">Articoli!R373</f>
        <v>ANOMALIA</v>
      </c>
      <c r="S197" s="16" t="str">
        <f aca="false">Articoli!S373</f>
        <v>NON VALUTABILE</v>
      </c>
      <c r="T197" s="16" t="str">
        <f aca="false">Articoli!T373</f>
        <v>ANOMALIA</v>
      </c>
      <c r="U197" s="17" t="str">
        <f aca="false">Articoli!U373</f>
        <v>Acquistato e mai scaricato nel periodo. </v>
      </c>
      <c r="V197" s="17" t="n">
        <f aca="false">Articoli!V373</f>
        <v>0</v>
      </c>
    </row>
    <row r="198" customFormat="false" ht="15" hidden="false" customHeight="false" outlineLevel="0" collapsed="false">
      <c r="A198" s="16" t="str">
        <f aca="false">Articoli!A374</f>
        <v>HU6111X</v>
      </c>
      <c r="B198" s="16" t="str">
        <f aca="false">Articoli!B374</f>
        <v>MANHU 611/1 X</v>
      </c>
      <c r="C198" s="16" t="n">
        <f aca="false">Articoli!C374</f>
        <v>0</v>
      </c>
      <c r="D198" s="17" t="str">
        <f aca="false">Articoli!D374</f>
        <v>Filtro olio|D.Est:59|D.Int:25|Alt:78</v>
      </c>
      <c r="E198" s="16" t="str">
        <f aca="false">Articoli!E374</f>
        <v>Solo acquisto</v>
      </c>
      <c r="F198" s="18" t="n">
        <f aca="false">Articoli!F374</f>
        <v>1</v>
      </c>
      <c r="G198" s="18" t="n">
        <f aca="false">Articoli!G374</f>
        <v>0</v>
      </c>
      <c r="H198" s="18" t="n">
        <f aca="false">Articoli!H374</f>
        <v>1</v>
      </c>
      <c r="I198" s="18" t="n">
        <f aca="false">Articoli!I374</f>
        <v>1</v>
      </c>
      <c r="J198" s="19" t="n">
        <f aca="false">Articoli!J374</f>
        <v>3.81</v>
      </c>
      <c r="K198" s="19" t="n">
        <f aca="false">Articoli!K374</f>
        <v>0</v>
      </c>
      <c r="L198" s="20" t="n">
        <f aca="false">Articoli!L374</f>
        <v>3.81</v>
      </c>
      <c r="M198" s="20" t="n">
        <f aca="false">Articoli!M374</f>
        <v>3.81</v>
      </c>
      <c r="N198" s="20" t="n">
        <f aca="false">Articoli!N374</f>
        <v>3.81</v>
      </c>
      <c r="O198" s="20" t="str">
        <f aca="false">Articoli!O374</f>
        <v/>
      </c>
      <c r="P198" s="20" t="n">
        <f aca="false">Articoli!P374</f>
        <v>0</v>
      </c>
      <c r="Q198" s="20" t="n">
        <f aca="false">Articoli!Q374</f>
        <v>0</v>
      </c>
      <c r="R198" s="16" t="str">
        <f aca="false">Articoli!R374</f>
        <v>ANOMALIA</v>
      </c>
      <c r="S198" s="16" t="str">
        <f aca="false">Articoli!S374</f>
        <v>NON VALUTABILE</v>
      </c>
      <c r="T198" s="16" t="str">
        <f aca="false">Articoli!T374</f>
        <v>ANOMALIA</v>
      </c>
      <c r="U198" s="17" t="str">
        <f aca="false">Articoli!U374</f>
        <v>Acquistato e mai scaricato nel periodo. </v>
      </c>
      <c r="V198" s="17" t="n">
        <f aca="false">Articoli!V374</f>
        <v>0</v>
      </c>
    </row>
    <row r="199" customFormat="false" ht="15" hidden="false" customHeight="false" outlineLevel="0" collapsed="false">
      <c r="A199" s="16" t="str">
        <f aca="false">Articoli!A375</f>
        <v>HU618Y</v>
      </c>
      <c r="B199" s="16" t="str">
        <f aca="false">Articoli!B375</f>
        <v>MANHU 618 Y</v>
      </c>
      <c r="C199" s="16" t="n">
        <f aca="false">Articoli!C375</f>
        <v>0</v>
      </c>
      <c r="D199" s="17" t="str">
        <f aca="false">Articoli!D375</f>
        <v>F. Oilp|Alt.113|D.Est.57</v>
      </c>
      <c r="E199" s="16" t="str">
        <f aca="false">Articoli!E375</f>
        <v>Solo acquisto</v>
      </c>
      <c r="F199" s="18" t="n">
        <f aca="false">Articoli!F375</f>
        <v>1</v>
      </c>
      <c r="G199" s="18" t="n">
        <f aca="false">Articoli!G375</f>
        <v>0</v>
      </c>
      <c r="H199" s="18" t="n">
        <f aca="false">Articoli!H375</f>
        <v>1</v>
      </c>
      <c r="I199" s="18" t="n">
        <f aca="false">Articoli!I375</f>
        <v>1</v>
      </c>
      <c r="J199" s="19" t="n">
        <f aca="false">Articoli!J375</f>
        <v>5.58</v>
      </c>
      <c r="K199" s="19" t="n">
        <f aca="false">Articoli!K375</f>
        <v>0</v>
      </c>
      <c r="L199" s="20" t="n">
        <f aca="false">Articoli!L375</f>
        <v>5.58</v>
      </c>
      <c r="M199" s="20" t="n">
        <f aca="false">Articoli!M375</f>
        <v>5.58</v>
      </c>
      <c r="N199" s="20" t="n">
        <f aca="false">Articoli!N375</f>
        <v>5.58</v>
      </c>
      <c r="O199" s="20" t="str">
        <f aca="false">Articoli!O375</f>
        <v/>
      </c>
      <c r="P199" s="20" t="n">
        <f aca="false">Articoli!P375</f>
        <v>0</v>
      </c>
      <c r="Q199" s="20" t="n">
        <f aca="false">Articoli!Q375</f>
        <v>0</v>
      </c>
      <c r="R199" s="16" t="str">
        <f aca="false">Articoli!R375</f>
        <v>ANOMALIA</v>
      </c>
      <c r="S199" s="16" t="str">
        <f aca="false">Articoli!S375</f>
        <v>NON VALUTABILE</v>
      </c>
      <c r="T199" s="16" t="str">
        <f aca="false">Articoli!T375</f>
        <v>ANOMALIA</v>
      </c>
      <c r="U199" s="17" t="str">
        <f aca="false">Articoli!U375</f>
        <v>Acquistato e mai scaricato nel periodo. </v>
      </c>
      <c r="V199" s="17" t="n">
        <f aca="false">Articoli!V375</f>
        <v>0</v>
      </c>
    </row>
    <row r="200" customFormat="false" ht="15" hidden="false" customHeight="false" outlineLevel="0" collapsed="false">
      <c r="A200" s="16" t="str">
        <f aca="false">Articoli!A376</f>
        <v>HU7018Z</v>
      </c>
      <c r="B200" s="16" t="str">
        <f aca="false">Articoli!B376</f>
        <v>MANHU 7018 Z</v>
      </c>
      <c r="C200" s="16" t="n">
        <f aca="false">Articoli!C376</f>
        <v>0</v>
      </c>
      <c r="D200" s="17" t="str">
        <f aca="false">Articoli!D376</f>
        <v>Filtro Olio Alt. [Mm]=125 Diam.Ester. [Mm]=66</v>
      </c>
      <c r="E200" s="16" t="str">
        <f aca="false">Articoli!E376</f>
        <v>Solo acquisto</v>
      </c>
      <c r="F200" s="18" t="n">
        <f aca="false">Articoli!F376</f>
        <v>1</v>
      </c>
      <c r="G200" s="18" t="n">
        <f aca="false">Articoli!G376</f>
        <v>0</v>
      </c>
      <c r="H200" s="18" t="n">
        <f aca="false">Articoli!H376</f>
        <v>1</v>
      </c>
      <c r="I200" s="18" t="n">
        <f aca="false">Articoli!I376</f>
        <v>1</v>
      </c>
      <c r="J200" s="19" t="n">
        <f aca="false">Articoli!J376</f>
        <v>20.64</v>
      </c>
      <c r="K200" s="19" t="n">
        <f aca="false">Articoli!K376</f>
        <v>0</v>
      </c>
      <c r="L200" s="20" t="n">
        <f aca="false">Articoli!L376</f>
        <v>20.64</v>
      </c>
      <c r="M200" s="20" t="n">
        <f aca="false">Articoli!M376</f>
        <v>20.64</v>
      </c>
      <c r="N200" s="20" t="n">
        <f aca="false">Articoli!N376</f>
        <v>20.64</v>
      </c>
      <c r="O200" s="20" t="str">
        <f aca="false">Articoli!O376</f>
        <v/>
      </c>
      <c r="P200" s="20" t="n">
        <f aca="false">Articoli!P376</f>
        <v>0</v>
      </c>
      <c r="Q200" s="20" t="n">
        <f aca="false">Articoli!Q376</f>
        <v>0</v>
      </c>
      <c r="R200" s="16" t="str">
        <f aca="false">Articoli!R376</f>
        <v>ANOMALIA</v>
      </c>
      <c r="S200" s="16" t="str">
        <f aca="false">Articoli!S376</f>
        <v>NON VALUTABILE</v>
      </c>
      <c r="T200" s="16" t="str">
        <f aca="false">Articoli!T376</f>
        <v>ANOMALIA</v>
      </c>
      <c r="U200" s="17" t="str">
        <f aca="false">Articoli!U376</f>
        <v>Acquistato e mai scaricato nel periodo. </v>
      </c>
      <c r="V200" s="17" t="n">
        <f aca="false">Articoli!V376</f>
        <v>0</v>
      </c>
    </row>
    <row r="201" customFormat="false" ht="15" hidden="false" customHeight="false" outlineLevel="0" collapsed="false">
      <c r="A201" s="16" t="str">
        <f aca="false">Articoli!A377</f>
        <v>HU7033Z</v>
      </c>
      <c r="B201" s="16" t="str">
        <f aca="false">Articoli!B377</f>
        <v>MANHU 7033 Z</v>
      </c>
      <c r="C201" s="16" t="n">
        <f aca="false">Articoli!C377</f>
        <v>0</v>
      </c>
      <c r="D201" s="17" t="str">
        <f aca="false">Articoli!D377</f>
        <v>Filtro olio|D.Est:65|D.Int:30|Alt:99</v>
      </c>
      <c r="E201" s="16" t="str">
        <f aca="false">Articoli!E377</f>
        <v>Solo acquisto</v>
      </c>
      <c r="F201" s="18" t="n">
        <f aca="false">Articoli!F377</f>
        <v>1</v>
      </c>
      <c r="G201" s="18" t="n">
        <f aca="false">Articoli!G377</f>
        <v>0</v>
      </c>
      <c r="H201" s="18" t="n">
        <f aca="false">Articoli!H377</f>
        <v>1</v>
      </c>
      <c r="I201" s="18" t="n">
        <f aca="false">Articoli!I377</f>
        <v>1</v>
      </c>
      <c r="J201" s="19" t="n">
        <f aca="false">Articoli!J377</f>
        <v>5.37</v>
      </c>
      <c r="K201" s="19" t="n">
        <f aca="false">Articoli!K377</f>
        <v>0</v>
      </c>
      <c r="L201" s="20" t="n">
        <f aca="false">Articoli!L377</f>
        <v>5.37</v>
      </c>
      <c r="M201" s="20" t="n">
        <f aca="false">Articoli!M377</f>
        <v>5.37</v>
      </c>
      <c r="N201" s="20" t="n">
        <f aca="false">Articoli!N377</f>
        <v>5.37</v>
      </c>
      <c r="O201" s="20" t="str">
        <f aca="false">Articoli!O377</f>
        <v/>
      </c>
      <c r="P201" s="20" t="n">
        <f aca="false">Articoli!P377</f>
        <v>0</v>
      </c>
      <c r="Q201" s="20" t="n">
        <f aca="false">Articoli!Q377</f>
        <v>0</v>
      </c>
      <c r="R201" s="16" t="str">
        <f aca="false">Articoli!R377</f>
        <v>ANOMALIA</v>
      </c>
      <c r="S201" s="16" t="str">
        <f aca="false">Articoli!S377</f>
        <v>NON VALUTABILE</v>
      </c>
      <c r="T201" s="16" t="str">
        <f aca="false">Articoli!T377</f>
        <v>ANOMALIA</v>
      </c>
      <c r="U201" s="17" t="str">
        <f aca="false">Articoli!U377</f>
        <v>Acquistato e mai scaricato nel periodo. </v>
      </c>
      <c r="V201" s="17" t="n">
        <f aca="false">Articoli!V377</f>
        <v>0</v>
      </c>
    </row>
    <row r="202" customFormat="false" ht="15" hidden="false" customHeight="false" outlineLevel="0" collapsed="false">
      <c r="A202" s="16" t="str">
        <f aca="false">Articoli!A378</f>
        <v>HU7114X</v>
      </c>
      <c r="B202" s="16" t="str">
        <f aca="false">Articoli!B378</f>
        <v>MANHU 711/4 X</v>
      </c>
      <c r="C202" s="16" t="n">
        <f aca="false">Articoli!C378</f>
        <v>0</v>
      </c>
      <c r="D202" s="17" t="str">
        <f aca="false">Articoli!D378</f>
        <v>Filtro olio|D.Est:64|D.Int:31|Alt:74</v>
      </c>
      <c r="E202" s="16" t="str">
        <f aca="false">Articoli!E378</f>
        <v>Solo acquisto</v>
      </c>
      <c r="F202" s="18" t="n">
        <f aca="false">Articoli!F378</f>
        <v>1</v>
      </c>
      <c r="G202" s="18" t="n">
        <f aca="false">Articoli!G378</f>
        <v>0</v>
      </c>
      <c r="H202" s="18" t="n">
        <f aca="false">Articoli!H378</f>
        <v>1</v>
      </c>
      <c r="I202" s="18" t="n">
        <f aca="false">Articoli!I378</f>
        <v>1</v>
      </c>
      <c r="J202" s="19" t="n">
        <f aca="false">Articoli!J378</f>
        <v>5.31</v>
      </c>
      <c r="K202" s="19" t="n">
        <f aca="false">Articoli!K378</f>
        <v>0</v>
      </c>
      <c r="L202" s="20" t="n">
        <f aca="false">Articoli!L378</f>
        <v>5.31</v>
      </c>
      <c r="M202" s="20" t="n">
        <f aca="false">Articoli!M378</f>
        <v>5.31</v>
      </c>
      <c r="N202" s="20" t="n">
        <f aca="false">Articoli!N378</f>
        <v>5.31</v>
      </c>
      <c r="O202" s="20" t="str">
        <f aca="false">Articoli!O378</f>
        <v/>
      </c>
      <c r="P202" s="20" t="n">
        <f aca="false">Articoli!P378</f>
        <v>0</v>
      </c>
      <c r="Q202" s="20" t="n">
        <f aca="false">Articoli!Q378</f>
        <v>0</v>
      </c>
      <c r="R202" s="16" t="str">
        <f aca="false">Articoli!R378</f>
        <v>ANOMALIA</v>
      </c>
      <c r="S202" s="16" t="str">
        <f aca="false">Articoli!S378</f>
        <v>NON VALUTABILE</v>
      </c>
      <c r="T202" s="16" t="str">
        <f aca="false">Articoli!T378</f>
        <v>ANOMALIA</v>
      </c>
      <c r="U202" s="17" t="str">
        <f aca="false">Articoli!U378</f>
        <v>Acquistato e mai scaricato nel periodo. </v>
      </c>
      <c r="V202" s="17" t="n">
        <f aca="false">Articoli!V378</f>
        <v>0</v>
      </c>
    </row>
    <row r="203" customFormat="false" ht="15" hidden="false" customHeight="false" outlineLevel="0" collapsed="false">
      <c r="A203" s="16" t="str">
        <f aca="false">Articoli!A379</f>
        <v>HU71151X</v>
      </c>
      <c r="B203" s="16" t="str">
        <f aca="false">Articoli!B379</f>
        <v>MANHU 711/51 X</v>
      </c>
      <c r="C203" s="16" t="n">
        <f aca="false">Articoli!C379</f>
        <v>0</v>
      </c>
      <c r="D203" s="17" t="str">
        <f aca="false">Articoli!D379</f>
        <v>Filtro olio|D.Est:64|D.Int:29|Alt:69</v>
      </c>
      <c r="E203" s="16" t="str">
        <f aca="false">Articoli!E379</f>
        <v>Solo acquisto</v>
      </c>
      <c r="F203" s="18" t="n">
        <f aca="false">Articoli!F379</f>
        <v>2</v>
      </c>
      <c r="G203" s="18" t="n">
        <f aca="false">Articoli!G379</f>
        <v>0</v>
      </c>
      <c r="H203" s="18" t="n">
        <f aca="false">Articoli!H379</f>
        <v>2</v>
      </c>
      <c r="I203" s="18" t="n">
        <f aca="false">Articoli!I379</f>
        <v>2</v>
      </c>
      <c r="J203" s="19" t="n">
        <f aca="false">Articoli!J379</f>
        <v>7.14</v>
      </c>
      <c r="K203" s="19" t="n">
        <f aca="false">Articoli!K379</f>
        <v>0</v>
      </c>
      <c r="L203" s="20" t="n">
        <f aca="false">Articoli!L379</f>
        <v>3.57</v>
      </c>
      <c r="M203" s="20" t="n">
        <f aca="false">Articoli!M379</f>
        <v>3.57</v>
      </c>
      <c r="N203" s="20" t="n">
        <f aca="false">Articoli!N379</f>
        <v>3.57</v>
      </c>
      <c r="O203" s="20" t="str">
        <f aca="false">Articoli!O379</f>
        <v/>
      </c>
      <c r="P203" s="20" t="n">
        <f aca="false">Articoli!P379</f>
        <v>0</v>
      </c>
      <c r="Q203" s="20" t="n">
        <f aca="false">Articoli!Q379</f>
        <v>0</v>
      </c>
      <c r="R203" s="16" t="str">
        <f aca="false">Articoli!R379</f>
        <v>ANOMALIA</v>
      </c>
      <c r="S203" s="16" t="str">
        <f aca="false">Articoli!S379</f>
        <v>NON VALUTABILE</v>
      </c>
      <c r="T203" s="16" t="str">
        <f aca="false">Articoli!T379</f>
        <v>ANOMALIA</v>
      </c>
      <c r="U203" s="17" t="str">
        <f aca="false">Articoli!U379</f>
        <v>Acquistato e mai scaricato nel periodo. </v>
      </c>
      <c r="V203" s="17" t="n">
        <f aca="false">Articoli!V379</f>
        <v>0</v>
      </c>
    </row>
    <row r="204" customFormat="false" ht="15" hidden="false" customHeight="false" outlineLevel="0" collapsed="false">
      <c r="A204" s="16" t="str">
        <f aca="false">Articoli!A380</f>
        <v>HU71211X</v>
      </c>
      <c r="B204" s="16" t="str">
        <f aca="false">Articoli!B380</f>
        <v>MANHU 712/11 X</v>
      </c>
      <c r="C204" s="16" t="n">
        <f aca="false">Articoli!C380</f>
        <v>0</v>
      </c>
      <c r="D204" s="17" t="str">
        <f aca="false">Articoli!D380</f>
        <v>Filtro Olio Alt. [Mm]=105 Diam.Ester. [Mm]=64</v>
      </c>
      <c r="E204" s="16" t="str">
        <f aca="false">Articoli!E380</f>
        <v>Solo acquisto</v>
      </c>
      <c r="F204" s="18" t="n">
        <f aca="false">Articoli!F380</f>
        <v>2</v>
      </c>
      <c r="G204" s="18" t="n">
        <f aca="false">Articoli!G380</f>
        <v>0</v>
      </c>
      <c r="H204" s="18" t="n">
        <f aca="false">Articoli!H380</f>
        <v>2</v>
      </c>
      <c r="I204" s="18" t="n">
        <f aca="false">Articoli!I380</f>
        <v>2</v>
      </c>
      <c r="J204" s="19" t="n">
        <f aca="false">Articoli!J380</f>
        <v>8.69</v>
      </c>
      <c r="K204" s="19" t="n">
        <f aca="false">Articoli!K380</f>
        <v>0</v>
      </c>
      <c r="L204" s="20" t="n">
        <f aca="false">Articoli!L380</f>
        <v>4.345</v>
      </c>
      <c r="M204" s="20" t="n">
        <f aca="false">Articoli!M380</f>
        <v>4.345</v>
      </c>
      <c r="N204" s="20" t="n">
        <f aca="false">Articoli!N380</f>
        <v>4.345</v>
      </c>
      <c r="O204" s="20" t="str">
        <f aca="false">Articoli!O380</f>
        <v/>
      </c>
      <c r="P204" s="20" t="n">
        <f aca="false">Articoli!P380</f>
        <v>0</v>
      </c>
      <c r="Q204" s="20" t="n">
        <f aca="false">Articoli!Q380</f>
        <v>0</v>
      </c>
      <c r="R204" s="16" t="str">
        <f aca="false">Articoli!R380</f>
        <v>ANOMALIA</v>
      </c>
      <c r="S204" s="16" t="str">
        <f aca="false">Articoli!S380</f>
        <v>NON VALUTABILE</v>
      </c>
      <c r="T204" s="16" t="str">
        <f aca="false">Articoli!T380</f>
        <v>ANOMALIA</v>
      </c>
      <c r="U204" s="17" t="str">
        <f aca="false">Articoli!U380</f>
        <v>Acquistato e mai scaricato nel periodo. </v>
      </c>
      <c r="V204" s="17" t="n">
        <f aca="false">Articoli!V380</f>
        <v>0</v>
      </c>
    </row>
    <row r="205" customFormat="false" ht="15" hidden="false" customHeight="false" outlineLevel="0" collapsed="false">
      <c r="A205" s="16" t="str">
        <f aca="false">Articoli!A381</f>
        <v>HU7131X</v>
      </c>
      <c r="B205" s="16" t="str">
        <f aca="false">Articoli!B381</f>
        <v>MANHU 713/1 X</v>
      </c>
      <c r="C205" s="16" t="n">
        <f aca="false">Articoli!C381</f>
        <v>0</v>
      </c>
      <c r="D205" s="17" t="str">
        <f aca="false">Articoli!D381</f>
        <v>Filtro olio|D.Est:65|D.Int:27|Alt:83</v>
      </c>
      <c r="E205" s="16" t="str">
        <f aca="false">Articoli!E381</f>
        <v>Solo acquisto</v>
      </c>
      <c r="F205" s="18" t="n">
        <f aca="false">Articoli!F381</f>
        <v>1</v>
      </c>
      <c r="G205" s="18" t="n">
        <f aca="false">Articoli!G381</f>
        <v>0</v>
      </c>
      <c r="H205" s="18" t="n">
        <f aca="false">Articoli!H381</f>
        <v>1</v>
      </c>
      <c r="I205" s="18" t="n">
        <f aca="false">Articoli!I381</f>
        <v>1</v>
      </c>
      <c r="J205" s="19" t="n">
        <f aca="false">Articoli!J381</f>
        <v>3.39</v>
      </c>
      <c r="K205" s="19" t="n">
        <f aca="false">Articoli!K381</f>
        <v>0</v>
      </c>
      <c r="L205" s="20" t="n">
        <f aca="false">Articoli!L381</f>
        <v>3.39</v>
      </c>
      <c r="M205" s="20" t="n">
        <f aca="false">Articoli!M381</f>
        <v>3.39</v>
      </c>
      <c r="N205" s="20" t="n">
        <f aca="false">Articoli!N381</f>
        <v>3.39</v>
      </c>
      <c r="O205" s="20" t="str">
        <f aca="false">Articoli!O381</f>
        <v/>
      </c>
      <c r="P205" s="20" t="n">
        <f aca="false">Articoli!P381</f>
        <v>0</v>
      </c>
      <c r="Q205" s="20" t="n">
        <f aca="false">Articoli!Q381</f>
        <v>0</v>
      </c>
      <c r="R205" s="16" t="str">
        <f aca="false">Articoli!R381</f>
        <v>ANOMALIA</v>
      </c>
      <c r="S205" s="16" t="str">
        <f aca="false">Articoli!S381</f>
        <v>NON VALUTABILE</v>
      </c>
      <c r="T205" s="16" t="str">
        <f aca="false">Articoli!T381</f>
        <v>ANOMALIA</v>
      </c>
      <c r="U205" s="17" t="str">
        <f aca="false">Articoli!U381</f>
        <v>Acquistato e mai scaricato nel periodo. </v>
      </c>
      <c r="V205" s="17" t="n">
        <f aca="false">Articoli!V381</f>
        <v>0</v>
      </c>
    </row>
    <row r="206" customFormat="false" ht="15" hidden="false" customHeight="false" outlineLevel="0" collapsed="false">
      <c r="A206" s="16" t="str">
        <f aca="false">Articoli!A382</f>
        <v>HU7162X</v>
      </c>
      <c r="B206" s="16" t="str">
        <f aca="false">Articoli!B382</f>
        <v>MANHU 716/2 X</v>
      </c>
      <c r="C206" s="16" t="n">
        <f aca="false">Articoli!C382</f>
        <v>0</v>
      </c>
      <c r="D206" s="17" t="str">
        <f aca="false">Articoli!D382</f>
        <v>Filtro olio|D.Est:66|D.Int:26|Alt:99</v>
      </c>
      <c r="E206" s="16" t="str">
        <f aca="false">Articoli!E382</f>
        <v>Solo acquisto</v>
      </c>
      <c r="F206" s="18" t="n">
        <f aca="false">Articoli!F382</f>
        <v>5</v>
      </c>
      <c r="G206" s="18" t="n">
        <f aca="false">Articoli!G382</f>
        <v>0</v>
      </c>
      <c r="H206" s="18" t="n">
        <f aca="false">Articoli!H382</f>
        <v>5</v>
      </c>
      <c r="I206" s="18" t="n">
        <f aca="false">Articoli!I382</f>
        <v>5</v>
      </c>
      <c r="J206" s="19" t="n">
        <f aca="false">Articoli!J382</f>
        <v>17.52</v>
      </c>
      <c r="K206" s="19" t="n">
        <f aca="false">Articoli!K382</f>
        <v>0</v>
      </c>
      <c r="L206" s="20" t="n">
        <f aca="false">Articoli!L382</f>
        <v>3.504</v>
      </c>
      <c r="M206" s="20" t="n">
        <f aca="false">Articoli!M382</f>
        <v>3.504</v>
      </c>
      <c r="N206" s="20" t="n">
        <f aca="false">Articoli!N382</f>
        <v>3.504</v>
      </c>
      <c r="O206" s="20" t="str">
        <f aca="false">Articoli!O382</f>
        <v/>
      </c>
      <c r="P206" s="20" t="n">
        <f aca="false">Articoli!P382</f>
        <v>0</v>
      </c>
      <c r="Q206" s="20" t="n">
        <f aca="false">Articoli!Q382</f>
        <v>0</v>
      </c>
      <c r="R206" s="16" t="str">
        <f aca="false">Articoli!R382</f>
        <v>ANOMALIA</v>
      </c>
      <c r="S206" s="16" t="str">
        <f aca="false">Articoli!S382</f>
        <v>NON VALUTABILE</v>
      </c>
      <c r="T206" s="16" t="str">
        <f aca="false">Articoli!T382</f>
        <v>ANOMALIA</v>
      </c>
      <c r="U206" s="17" t="str">
        <f aca="false">Articoli!U382</f>
        <v>Acquistato e mai scaricato nel periodo. </v>
      </c>
      <c r="V206" s="17" t="n">
        <f aca="false">Articoli!V382</f>
        <v>0</v>
      </c>
    </row>
    <row r="207" customFormat="false" ht="15" hidden="false" customHeight="false" outlineLevel="0" collapsed="false">
      <c r="A207" s="16" t="str">
        <f aca="false">Articoli!A383</f>
        <v>HU7181Z</v>
      </c>
      <c r="B207" s="16" t="str">
        <f aca="false">Articoli!B383</f>
        <v>MANHU 718/1 Z</v>
      </c>
      <c r="C207" s="16" t="n">
        <f aca="false">Articoli!C383</f>
        <v>0</v>
      </c>
      <c r="D207" s="17" t="str">
        <f aca="false">Articoli!D383</f>
        <v>Filtro olio|D.Est:64|D.Int:31|Alt:115</v>
      </c>
      <c r="E207" s="16" t="str">
        <f aca="false">Articoli!E383</f>
        <v>Solo acquisto</v>
      </c>
      <c r="F207" s="18" t="n">
        <f aca="false">Articoli!F383</f>
        <v>1</v>
      </c>
      <c r="G207" s="18" t="n">
        <f aca="false">Articoli!G383</f>
        <v>0</v>
      </c>
      <c r="H207" s="18" t="n">
        <f aca="false">Articoli!H383</f>
        <v>1</v>
      </c>
      <c r="I207" s="18" t="n">
        <f aca="false">Articoli!I383</f>
        <v>1</v>
      </c>
      <c r="J207" s="19" t="n">
        <f aca="false">Articoli!J383</f>
        <v>5.15</v>
      </c>
      <c r="K207" s="19" t="n">
        <f aca="false">Articoli!K383</f>
        <v>0</v>
      </c>
      <c r="L207" s="20" t="n">
        <f aca="false">Articoli!L383</f>
        <v>5.15</v>
      </c>
      <c r="M207" s="20" t="n">
        <f aca="false">Articoli!M383</f>
        <v>5.15</v>
      </c>
      <c r="N207" s="20" t="n">
        <f aca="false">Articoli!N383</f>
        <v>5.15</v>
      </c>
      <c r="O207" s="20" t="str">
        <f aca="false">Articoli!O383</f>
        <v/>
      </c>
      <c r="P207" s="20" t="n">
        <f aca="false">Articoli!P383</f>
        <v>0</v>
      </c>
      <c r="Q207" s="20" t="n">
        <f aca="false">Articoli!Q383</f>
        <v>0</v>
      </c>
      <c r="R207" s="16" t="str">
        <f aca="false">Articoli!R383</f>
        <v>ANOMALIA</v>
      </c>
      <c r="S207" s="16" t="str">
        <f aca="false">Articoli!S383</f>
        <v>NON VALUTABILE</v>
      </c>
      <c r="T207" s="16" t="str">
        <f aca="false">Articoli!T383</f>
        <v>ANOMALIA</v>
      </c>
      <c r="U207" s="17" t="str">
        <f aca="false">Articoli!U383</f>
        <v>Acquistato e mai scaricato nel periodo. </v>
      </c>
      <c r="V207" s="17" t="n">
        <f aca="false">Articoli!V383</f>
        <v>0</v>
      </c>
    </row>
    <row r="208" customFormat="false" ht="15" hidden="false" customHeight="false" outlineLevel="0" collapsed="false">
      <c r="A208" s="16" t="str">
        <f aca="false">Articoli!A384</f>
        <v>HU8201Y</v>
      </c>
      <c r="B208" s="16" t="str">
        <f aca="false">Articoli!B384</f>
        <v>MANHU 820/1 Y</v>
      </c>
      <c r="C208" s="16" t="n">
        <f aca="false">Articoli!C384</f>
        <v>0</v>
      </c>
      <c r="D208" s="17" t="str">
        <f aca="false">Articoli!D384</f>
        <v>Filtro olio|D.Est:72|D.Int:31|Alt:92</v>
      </c>
      <c r="E208" s="16" t="str">
        <f aca="false">Articoli!E384</f>
        <v>Solo acquisto</v>
      </c>
      <c r="F208" s="18" t="n">
        <f aca="false">Articoli!F384</f>
        <v>1</v>
      </c>
      <c r="G208" s="18" t="n">
        <f aca="false">Articoli!G384</f>
        <v>0</v>
      </c>
      <c r="H208" s="18" t="n">
        <f aca="false">Articoli!H384</f>
        <v>1</v>
      </c>
      <c r="I208" s="18" t="n">
        <f aca="false">Articoli!I384</f>
        <v>1</v>
      </c>
      <c r="J208" s="19" t="n">
        <f aca="false">Articoli!J384</f>
        <v>6.56</v>
      </c>
      <c r="K208" s="19" t="n">
        <f aca="false">Articoli!K384</f>
        <v>0</v>
      </c>
      <c r="L208" s="20" t="n">
        <f aca="false">Articoli!L384</f>
        <v>6.56</v>
      </c>
      <c r="M208" s="20" t="n">
        <f aca="false">Articoli!M384</f>
        <v>6.56</v>
      </c>
      <c r="N208" s="20" t="n">
        <f aca="false">Articoli!N384</f>
        <v>6.56</v>
      </c>
      <c r="O208" s="20" t="str">
        <f aca="false">Articoli!O384</f>
        <v/>
      </c>
      <c r="P208" s="20" t="n">
        <f aca="false">Articoli!P384</f>
        <v>0</v>
      </c>
      <c r="Q208" s="20" t="n">
        <f aca="false">Articoli!Q384</f>
        <v>0</v>
      </c>
      <c r="R208" s="16" t="str">
        <f aca="false">Articoli!R384</f>
        <v>ANOMALIA</v>
      </c>
      <c r="S208" s="16" t="str">
        <f aca="false">Articoli!S384</f>
        <v>NON VALUTABILE</v>
      </c>
      <c r="T208" s="16" t="str">
        <f aca="false">Articoli!T384</f>
        <v>ANOMALIA</v>
      </c>
      <c r="U208" s="17" t="str">
        <f aca="false">Articoli!U384</f>
        <v>Acquistato e mai scaricato nel periodo. </v>
      </c>
      <c r="V208" s="17" t="n">
        <f aca="false">Articoli!V384</f>
        <v>0</v>
      </c>
    </row>
    <row r="209" customFormat="false" ht="15" hidden="false" customHeight="false" outlineLevel="0" collapsed="false">
      <c r="A209" s="16" t="str">
        <f aca="false">Articoli!A385</f>
        <v>HU825X</v>
      </c>
      <c r="B209" s="16" t="str">
        <f aca="false">Articoli!B385</f>
        <v>MANHU 825 X</v>
      </c>
      <c r="C209" s="16" t="n">
        <f aca="false">Articoli!C385</f>
        <v>0</v>
      </c>
      <c r="D209" s="17" t="str">
        <f aca="false">Articoli!D385</f>
        <v>Filtro olio|D.Est:73|D.Int:27|Alt:101</v>
      </c>
      <c r="E209" s="16" t="str">
        <f aca="false">Articoli!E385</f>
        <v>Solo acquisto</v>
      </c>
      <c r="F209" s="18" t="n">
        <f aca="false">Articoli!F385</f>
        <v>2</v>
      </c>
      <c r="G209" s="18" t="n">
        <f aca="false">Articoli!G385</f>
        <v>0</v>
      </c>
      <c r="H209" s="18" t="n">
        <f aca="false">Articoli!H385</f>
        <v>2</v>
      </c>
      <c r="I209" s="18" t="n">
        <f aca="false">Articoli!I385</f>
        <v>2</v>
      </c>
      <c r="J209" s="19" t="n">
        <f aca="false">Articoli!J385</f>
        <v>10.82</v>
      </c>
      <c r="K209" s="19" t="n">
        <f aca="false">Articoli!K385</f>
        <v>0</v>
      </c>
      <c r="L209" s="20" t="n">
        <f aca="false">Articoli!L385</f>
        <v>5.41</v>
      </c>
      <c r="M209" s="20" t="n">
        <f aca="false">Articoli!M385</f>
        <v>5.41</v>
      </c>
      <c r="N209" s="20" t="n">
        <f aca="false">Articoli!N385</f>
        <v>5.41</v>
      </c>
      <c r="O209" s="20" t="str">
        <f aca="false">Articoli!O385</f>
        <v/>
      </c>
      <c r="P209" s="20" t="n">
        <f aca="false">Articoli!P385</f>
        <v>0</v>
      </c>
      <c r="Q209" s="20" t="n">
        <f aca="false">Articoli!Q385</f>
        <v>0</v>
      </c>
      <c r="R209" s="16" t="str">
        <f aca="false">Articoli!R385</f>
        <v>ANOMALIA</v>
      </c>
      <c r="S209" s="16" t="str">
        <f aca="false">Articoli!S385</f>
        <v>NON VALUTABILE</v>
      </c>
      <c r="T209" s="16" t="str">
        <f aca="false">Articoli!T385</f>
        <v>ANOMALIA</v>
      </c>
      <c r="U209" s="17" t="str">
        <f aca="false">Articoli!U385</f>
        <v>Acquistato e mai scaricato nel periodo. </v>
      </c>
      <c r="V209" s="17" t="n">
        <f aca="false">Articoli!V385</f>
        <v>0</v>
      </c>
    </row>
    <row r="210" customFormat="false" ht="15" hidden="false" customHeight="false" outlineLevel="0" collapsed="false">
      <c r="A210" s="16" t="str">
        <f aca="false">Articoli!A386</f>
        <v>PU1058X</v>
      </c>
      <c r="B210" s="16" t="str">
        <f aca="false">Articoli!B386</f>
        <v>MANPU 1058 X</v>
      </c>
      <c r="C210" s="16" t="n">
        <f aca="false">Articoli!C386</f>
        <v>0</v>
      </c>
      <c r="D210" s="17" t="str">
        <f aca="false">Articoli!D386</f>
        <v>Filtro carburante|D.Est:95|D.Int:46|Alt:164</v>
      </c>
      <c r="E210" s="16" t="str">
        <f aca="false">Articoli!E386</f>
        <v>Solo acquisto</v>
      </c>
      <c r="F210" s="18" t="n">
        <f aca="false">Articoli!F386</f>
        <v>2</v>
      </c>
      <c r="G210" s="18" t="n">
        <f aca="false">Articoli!G386</f>
        <v>0</v>
      </c>
      <c r="H210" s="18" t="n">
        <f aca="false">Articoli!H386</f>
        <v>2</v>
      </c>
      <c r="I210" s="18" t="n">
        <f aca="false">Articoli!I386</f>
        <v>2</v>
      </c>
      <c r="J210" s="19" t="n">
        <f aca="false">Articoli!J386</f>
        <v>25.08</v>
      </c>
      <c r="K210" s="19" t="n">
        <f aca="false">Articoli!K386</f>
        <v>0</v>
      </c>
      <c r="L210" s="20" t="n">
        <f aca="false">Articoli!L386</f>
        <v>12.54</v>
      </c>
      <c r="M210" s="20" t="n">
        <f aca="false">Articoli!M386</f>
        <v>12.54</v>
      </c>
      <c r="N210" s="20" t="n">
        <f aca="false">Articoli!N386</f>
        <v>12.54</v>
      </c>
      <c r="O210" s="20" t="str">
        <f aca="false">Articoli!O386</f>
        <v/>
      </c>
      <c r="P210" s="20" t="n">
        <f aca="false">Articoli!P386</f>
        <v>0</v>
      </c>
      <c r="Q210" s="20" t="n">
        <f aca="false">Articoli!Q386</f>
        <v>0</v>
      </c>
      <c r="R210" s="16" t="str">
        <f aca="false">Articoli!R386</f>
        <v>ANOMALIA</v>
      </c>
      <c r="S210" s="16" t="str">
        <f aca="false">Articoli!S386</f>
        <v>NON VALUTABILE</v>
      </c>
      <c r="T210" s="16" t="str">
        <f aca="false">Articoli!T386</f>
        <v>ANOMALIA</v>
      </c>
      <c r="U210" s="17" t="str">
        <f aca="false">Articoli!U386</f>
        <v>Acquistato e mai scaricato nel periodo. </v>
      </c>
      <c r="V210" s="17" t="n">
        <f aca="false">Articoli!V386</f>
        <v>0</v>
      </c>
    </row>
    <row r="211" customFormat="false" ht="15" hidden="false" customHeight="false" outlineLevel="0" collapsed="false">
      <c r="A211" s="16" t="str">
        <f aca="false">Articoli!A387</f>
        <v>PU11002ZKIT</v>
      </c>
      <c r="B211" s="16" t="str">
        <f aca="false">Articoli!B387</f>
        <v>MANPU 11 002 Z KIT</v>
      </c>
      <c r="C211" s="16" t="n">
        <f aca="false">Articoli!C387</f>
        <v>0</v>
      </c>
      <c r="D211" s="17" t="str">
        <f aca="false">Articoli!D387</f>
        <v>Filtro carburante|D.Est:107|D.Int:19|Alt:72</v>
      </c>
      <c r="E211" s="16" t="str">
        <f aca="false">Articoli!E387</f>
        <v>Solo acquisto</v>
      </c>
      <c r="F211" s="18" t="n">
        <f aca="false">Articoli!F387</f>
        <v>1</v>
      </c>
      <c r="G211" s="18" t="n">
        <f aca="false">Articoli!G387</f>
        <v>0</v>
      </c>
      <c r="H211" s="18" t="n">
        <f aca="false">Articoli!H387</f>
        <v>1</v>
      </c>
      <c r="I211" s="18" t="n">
        <f aca="false">Articoli!I387</f>
        <v>1</v>
      </c>
      <c r="J211" s="19" t="n">
        <f aca="false">Articoli!J387</f>
        <v>34.94</v>
      </c>
      <c r="K211" s="19" t="n">
        <f aca="false">Articoli!K387</f>
        <v>0</v>
      </c>
      <c r="L211" s="20" t="n">
        <f aca="false">Articoli!L387</f>
        <v>34.94</v>
      </c>
      <c r="M211" s="20" t="n">
        <f aca="false">Articoli!M387</f>
        <v>34.94</v>
      </c>
      <c r="N211" s="20" t="n">
        <f aca="false">Articoli!N387</f>
        <v>34.94</v>
      </c>
      <c r="O211" s="20" t="str">
        <f aca="false">Articoli!O387</f>
        <v/>
      </c>
      <c r="P211" s="20" t="n">
        <f aca="false">Articoli!P387</f>
        <v>0</v>
      </c>
      <c r="Q211" s="20" t="n">
        <f aca="false">Articoli!Q387</f>
        <v>0</v>
      </c>
      <c r="R211" s="16" t="str">
        <f aca="false">Articoli!R387</f>
        <v>ANOMALIA</v>
      </c>
      <c r="S211" s="16" t="str">
        <f aca="false">Articoli!S387</f>
        <v>NON VALUTABILE</v>
      </c>
      <c r="T211" s="16" t="str">
        <f aca="false">Articoli!T387</f>
        <v>ANOMALIA</v>
      </c>
      <c r="U211" s="17" t="str">
        <f aca="false">Articoli!U387</f>
        <v>Acquistato e mai scaricato nel periodo. </v>
      </c>
      <c r="V211" s="17" t="n">
        <f aca="false">Articoli!V387</f>
        <v>0</v>
      </c>
    </row>
    <row r="212" customFormat="false" ht="15" hidden="false" customHeight="false" outlineLevel="0" collapsed="false">
      <c r="A212" s="16" t="str">
        <f aca="false">Articoli!A388</f>
        <v>PU7006</v>
      </c>
      <c r="B212" s="16" t="str">
        <f aca="false">Articoli!B388</f>
        <v>MANPU 7006</v>
      </c>
      <c r="C212" s="16" t="n">
        <f aca="false">Articoli!C388</f>
        <v>0</v>
      </c>
      <c r="D212" s="17" t="str">
        <f aca="false">Articoli!D388</f>
        <v>Filtro carburante|D.Est:76|D.Int:10|Alt:83</v>
      </c>
      <c r="E212" s="16" t="str">
        <f aca="false">Articoli!E388</f>
        <v>Solo acquisto</v>
      </c>
      <c r="F212" s="18" t="n">
        <f aca="false">Articoli!F388</f>
        <v>1</v>
      </c>
      <c r="G212" s="18" t="n">
        <f aca="false">Articoli!G388</f>
        <v>0</v>
      </c>
      <c r="H212" s="18" t="n">
        <f aca="false">Articoli!H388</f>
        <v>1</v>
      </c>
      <c r="I212" s="18" t="n">
        <f aca="false">Articoli!I388</f>
        <v>1</v>
      </c>
      <c r="J212" s="19" t="n">
        <f aca="false">Articoli!J388</f>
        <v>23.76</v>
      </c>
      <c r="K212" s="19" t="n">
        <f aca="false">Articoli!K388</f>
        <v>0</v>
      </c>
      <c r="L212" s="20" t="n">
        <f aca="false">Articoli!L388</f>
        <v>23.76</v>
      </c>
      <c r="M212" s="20" t="n">
        <f aca="false">Articoli!M388</f>
        <v>23.76</v>
      </c>
      <c r="N212" s="20" t="n">
        <f aca="false">Articoli!N388</f>
        <v>23.76</v>
      </c>
      <c r="O212" s="20" t="str">
        <f aca="false">Articoli!O388</f>
        <v/>
      </c>
      <c r="P212" s="20" t="n">
        <f aca="false">Articoli!P388</f>
        <v>0</v>
      </c>
      <c r="Q212" s="20" t="n">
        <f aca="false">Articoli!Q388</f>
        <v>0</v>
      </c>
      <c r="R212" s="16" t="str">
        <f aca="false">Articoli!R388</f>
        <v>ANOMALIA</v>
      </c>
      <c r="S212" s="16" t="str">
        <f aca="false">Articoli!S388</f>
        <v>NON VALUTABILE</v>
      </c>
      <c r="T212" s="16" t="str">
        <f aca="false">Articoli!T388</f>
        <v>ANOMALIA</v>
      </c>
      <c r="U212" s="17" t="str">
        <f aca="false">Articoli!U388</f>
        <v>Acquistato e mai scaricato nel periodo. </v>
      </c>
      <c r="V212" s="17" t="n">
        <f aca="false">Articoli!V388</f>
        <v>0</v>
      </c>
    </row>
    <row r="213" customFormat="false" ht="15" hidden="false" customHeight="false" outlineLevel="0" collapsed="false">
      <c r="A213" s="16" t="str">
        <f aca="false">Articoli!A389</f>
        <v>PU723X</v>
      </c>
      <c r="B213" s="16" t="str">
        <f aca="false">Articoli!B389</f>
        <v>MANPU 723 X</v>
      </c>
      <c r="C213" s="16" t="n">
        <f aca="false">Articoli!C389</f>
        <v>0</v>
      </c>
      <c r="D213" s="17" t="str">
        <f aca="false">Articoli!D389</f>
        <v>Filtro carburante|D.Est:67|D.Int:25|Alt:99</v>
      </c>
      <c r="E213" s="16" t="str">
        <f aca="false">Articoli!E389</f>
        <v>Solo acquisto</v>
      </c>
      <c r="F213" s="18" t="n">
        <f aca="false">Articoli!F389</f>
        <v>1</v>
      </c>
      <c r="G213" s="18" t="n">
        <f aca="false">Articoli!G389</f>
        <v>0</v>
      </c>
      <c r="H213" s="18" t="n">
        <f aca="false">Articoli!H389</f>
        <v>1</v>
      </c>
      <c r="I213" s="18" t="n">
        <f aca="false">Articoli!I389</f>
        <v>1</v>
      </c>
      <c r="J213" s="19" t="n">
        <f aca="false">Articoli!J389</f>
        <v>10.84</v>
      </c>
      <c r="K213" s="19" t="n">
        <f aca="false">Articoli!K389</f>
        <v>0</v>
      </c>
      <c r="L213" s="20" t="n">
        <f aca="false">Articoli!L389</f>
        <v>10.84</v>
      </c>
      <c r="M213" s="20" t="n">
        <f aca="false">Articoli!M389</f>
        <v>10.84</v>
      </c>
      <c r="N213" s="20" t="n">
        <f aca="false">Articoli!N389</f>
        <v>10.84</v>
      </c>
      <c r="O213" s="20" t="str">
        <f aca="false">Articoli!O389</f>
        <v/>
      </c>
      <c r="P213" s="20" t="n">
        <f aca="false">Articoli!P389</f>
        <v>0</v>
      </c>
      <c r="Q213" s="20" t="n">
        <f aca="false">Articoli!Q389</f>
        <v>0</v>
      </c>
      <c r="R213" s="16" t="str">
        <f aca="false">Articoli!R389</f>
        <v>ANOMALIA</v>
      </c>
      <c r="S213" s="16" t="str">
        <f aca="false">Articoli!S389</f>
        <v>NON VALUTABILE</v>
      </c>
      <c r="T213" s="16" t="str">
        <f aca="false">Articoli!T389</f>
        <v>ANOMALIA</v>
      </c>
      <c r="U213" s="17" t="str">
        <f aca="false">Articoli!U389</f>
        <v>Acquistato e mai scaricato nel periodo. </v>
      </c>
      <c r="V213" s="17" t="n">
        <f aca="false">Articoli!V389</f>
        <v>0</v>
      </c>
    </row>
    <row r="214" customFormat="false" ht="15" hidden="false" customHeight="false" outlineLevel="0" collapsed="false">
      <c r="A214" s="16" t="str">
        <f aca="false">Articoli!A390</f>
        <v>PU8028</v>
      </c>
      <c r="B214" s="16" t="str">
        <f aca="false">Articoli!B390</f>
        <v>MANPU 8028</v>
      </c>
      <c r="C214" s="16" t="n">
        <f aca="false">Articoli!C390</f>
        <v>0</v>
      </c>
      <c r="D214" s="17" t="str">
        <f aca="false">Articoli!D390</f>
        <v>F.Carb.|Alt.147|D.Est.80</v>
      </c>
      <c r="E214" s="16" t="str">
        <f aca="false">Articoli!E390</f>
        <v>Solo acquisto</v>
      </c>
      <c r="F214" s="18" t="n">
        <f aca="false">Articoli!F390</f>
        <v>2</v>
      </c>
      <c r="G214" s="18" t="n">
        <f aca="false">Articoli!G390</f>
        <v>0</v>
      </c>
      <c r="H214" s="18" t="n">
        <f aca="false">Articoli!H390</f>
        <v>2</v>
      </c>
      <c r="I214" s="18" t="n">
        <f aca="false">Articoli!I390</f>
        <v>2</v>
      </c>
      <c r="J214" s="19" t="n">
        <f aca="false">Articoli!J390</f>
        <v>30.12</v>
      </c>
      <c r="K214" s="19" t="n">
        <f aca="false">Articoli!K390</f>
        <v>0</v>
      </c>
      <c r="L214" s="20" t="n">
        <f aca="false">Articoli!L390</f>
        <v>15.06</v>
      </c>
      <c r="M214" s="20" t="n">
        <f aca="false">Articoli!M390</f>
        <v>15.06</v>
      </c>
      <c r="N214" s="20" t="n">
        <f aca="false">Articoli!N390</f>
        <v>15.06</v>
      </c>
      <c r="O214" s="20" t="str">
        <f aca="false">Articoli!O390</f>
        <v/>
      </c>
      <c r="P214" s="20" t="n">
        <f aca="false">Articoli!P390</f>
        <v>0</v>
      </c>
      <c r="Q214" s="20" t="n">
        <f aca="false">Articoli!Q390</f>
        <v>0</v>
      </c>
      <c r="R214" s="16" t="str">
        <f aca="false">Articoli!R390</f>
        <v>ANOMALIA</v>
      </c>
      <c r="S214" s="16" t="str">
        <f aca="false">Articoli!S390</f>
        <v>NON VALUTABILE</v>
      </c>
      <c r="T214" s="16" t="str">
        <f aca="false">Articoli!T390</f>
        <v>ANOMALIA</v>
      </c>
      <c r="U214" s="17" t="str">
        <f aca="false">Articoli!U390</f>
        <v>Acquistato e mai scaricato nel periodo. </v>
      </c>
      <c r="V214" s="17" t="n">
        <f aca="false">Articoli!V390</f>
        <v>0</v>
      </c>
    </row>
    <row r="215" customFormat="false" ht="15" hidden="false" customHeight="false" outlineLevel="0" collapsed="false">
      <c r="A215" s="16" t="str">
        <f aca="false">Articoli!A391</f>
        <v>PU825X</v>
      </c>
      <c r="B215" s="16" t="str">
        <f aca="false">Articoli!B391</f>
        <v>MANPU 825 X</v>
      </c>
      <c r="C215" s="16" t="n">
        <f aca="false">Articoli!C391</f>
        <v>0</v>
      </c>
      <c r="D215" s="17" t="str">
        <f aca="false">Articoli!D391</f>
        <v>Filtro carburante|D.Est:78|D.Int:12|Alt:136</v>
      </c>
      <c r="E215" s="16" t="str">
        <f aca="false">Articoli!E391</f>
        <v>Solo acquisto</v>
      </c>
      <c r="F215" s="18" t="n">
        <f aca="false">Articoli!F391</f>
        <v>1</v>
      </c>
      <c r="G215" s="18" t="n">
        <f aca="false">Articoli!G391</f>
        <v>0</v>
      </c>
      <c r="H215" s="18" t="n">
        <f aca="false">Articoli!H391</f>
        <v>1</v>
      </c>
      <c r="I215" s="18" t="n">
        <f aca="false">Articoli!I391</f>
        <v>1</v>
      </c>
      <c r="J215" s="19" t="n">
        <f aca="false">Articoli!J391</f>
        <v>12.39</v>
      </c>
      <c r="K215" s="19" t="n">
        <f aca="false">Articoli!K391</f>
        <v>0</v>
      </c>
      <c r="L215" s="20" t="n">
        <f aca="false">Articoli!L391</f>
        <v>12.39</v>
      </c>
      <c r="M215" s="20" t="n">
        <f aca="false">Articoli!M391</f>
        <v>12.39</v>
      </c>
      <c r="N215" s="20" t="n">
        <f aca="false">Articoli!N391</f>
        <v>12.39</v>
      </c>
      <c r="O215" s="20" t="str">
        <f aca="false">Articoli!O391</f>
        <v/>
      </c>
      <c r="P215" s="20" t="n">
        <f aca="false">Articoli!P391</f>
        <v>0</v>
      </c>
      <c r="Q215" s="20" t="n">
        <f aca="false">Articoli!Q391</f>
        <v>0</v>
      </c>
      <c r="R215" s="16" t="str">
        <f aca="false">Articoli!R391</f>
        <v>ANOMALIA</v>
      </c>
      <c r="S215" s="16" t="str">
        <f aca="false">Articoli!S391</f>
        <v>NON VALUTABILE</v>
      </c>
      <c r="T215" s="16" t="str">
        <f aca="false">Articoli!T391</f>
        <v>ANOMALIA</v>
      </c>
      <c r="U215" s="17" t="str">
        <f aca="false">Articoli!U391</f>
        <v>Acquistato e mai scaricato nel periodo. </v>
      </c>
      <c r="V215" s="17" t="n">
        <f aca="false">Articoli!V391</f>
        <v>0</v>
      </c>
    </row>
    <row r="216" customFormat="false" ht="15" hidden="false" customHeight="false" outlineLevel="0" collapsed="false">
      <c r="A216" s="16" t="str">
        <f aca="false">Articoli!A392</f>
        <v>W7034</v>
      </c>
      <c r="B216" s="16" t="str">
        <f aca="false">Articoli!B392</f>
        <v>MANW 7034</v>
      </c>
      <c r="C216" s="16" t="n">
        <f aca="false">Articoli!C392</f>
        <v>0</v>
      </c>
      <c r="D216" s="17" t="str">
        <f aca="false">Articoli!D392</f>
        <v>F.Olio|Diam.Est.76|Alt.100|D.Fil.M 22 X 1.5 - 6H</v>
      </c>
      <c r="E216" s="16" t="str">
        <f aca="false">Articoli!E392</f>
        <v>Solo acquisto</v>
      </c>
      <c r="F216" s="18" t="n">
        <f aca="false">Articoli!F392</f>
        <v>1</v>
      </c>
      <c r="G216" s="18" t="n">
        <f aca="false">Articoli!G392</f>
        <v>0</v>
      </c>
      <c r="H216" s="18" t="n">
        <f aca="false">Articoli!H392</f>
        <v>1</v>
      </c>
      <c r="I216" s="18" t="n">
        <f aca="false">Articoli!I392</f>
        <v>1</v>
      </c>
      <c r="J216" s="19" t="n">
        <f aca="false">Articoli!J392</f>
        <v>5.21</v>
      </c>
      <c r="K216" s="19" t="n">
        <f aca="false">Articoli!K392</f>
        <v>0</v>
      </c>
      <c r="L216" s="20" t="n">
        <f aca="false">Articoli!L392</f>
        <v>5.21</v>
      </c>
      <c r="M216" s="20" t="n">
        <f aca="false">Articoli!M392</f>
        <v>5.21</v>
      </c>
      <c r="N216" s="20" t="n">
        <f aca="false">Articoli!N392</f>
        <v>5.21</v>
      </c>
      <c r="O216" s="20" t="str">
        <f aca="false">Articoli!O392</f>
        <v/>
      </c>
      <c r="P216" s="20" t="n">
        <f aca="false">Articoli!P392</f>
        <v>0</v>
      </c>
      <c r="Q216" s="20" t="n">
        <f aca="false">Articoli!Q392</f>
        <v>0</v>
      </c>
      <c r="R216" s="16" t="str">
        <f aca="false">Articoli!R392</f>
        <v>ANOMALIA</v>
      </c>
      <c r="S216" s="16" t="str">
        <f aca="false">Articoli!S392</f>
        <v>NON VALUTABILE</v>
      </c>
      <c r="T216" s="16" t="str">
        <f aca="false">Articoli!T392</f>
        <v>ANOMALIA</v>
      </c>
      <c r="U216" s="17" t="str">
        <f aca="false">Articoli!U392</f>
        <v>Acquistato e mai scaricato nel periodo. </v>
      </c>
      <c r="V216" s="17" t="n">
        <f aca="false">Articoli!V392</f>
        <v>0</v>
      </c>
    </row>
    <row r="217" customFormat="false" ht="15" hidden="false" customHeight="false" outlineLevel="0" collapsed="false">
      <c r="A217" s="16" t="str">
        <f aca="false">Articoli!A393</f>
        <v>W7062</v>
      </c>
      <c r="B217" s="16" t="str">
        <f aca="false">Articoli!B393</f>
        <v>MANW 7062</v>
      </c>
      <c r="C217" s="16" t="n">
        <f aca="false">Articoli!C393</f>
        <v>0</v>
      </c>
      <c r="D217" s="17" t="str">
        <f aca="false">Articoli!D393</f>
        <v>Filtro olio|Diam.Est.76|Alt.89|D.Fil.M 20 X 1.5</v>
      </c>
      <c r="E217" s="16" t="str">
        <f aca="false">Articoli!E393</f>
        <v>Solo acquisto</v>
      </c>
      <c r="F217" s="18" t="n">
        <f aca="false">Articoli!F393</f>
        <v>2</v>
      </c>
      <c r="G217" s="18" t="n">
        <f aca="false">Articoli!G393</f>
        <v>0</v>
      </c>
      <c r="H217" s="18" t="n">
        <f aca="false">Articoli!H393</f>
        <v>2</v>
      </c>
      <c r="I217" s="18" t="n">
        <f aca="false">Articoli!I393</f>
        <v>2</v>
      </c>
      <c r="J217" s="19" t="n">
        <f aca="false">Articoli!J393</f>
        <v>11.74</v>
      </c>
      <c r="K217" s="19" t="n">
        <f aca="false">Articoli!K393</f>
        <v>0</v>
      </c>
      <c r="L217" s="20" t="n">
        <f aca="false">Articoli!L393</f>
        <v>5.87</v>
      </c>
      <c r="M217" s="20" t="n">
        <f aca="false">Articoli!M393</f>
        <v>5.87</v>
      </c>
      <c r="N217" s="20" t="n">
        <f aca="false">Articoli!N393</f>
        <v>5.87</v>
      </c>
      <c r="O217" s="20" t="str">
        <f aca="false">Articoli!O393</f>
        <v/>
      </c>
      <c r="P217" s="20" t="n">
        <f aca="false">Articoli!P393</f>
        <v>0</v>
      </c>
      <c r="Q217" s="20" t="n">
        <f aca="false">Articoli!Q393</f>
        <v>0</v>
      </c>
      <c r="R217" s="16" t="str">
        <f aca="false">Articoli!R393</f>
        <v>ANOMALIA</v>
      </c>
      <c r="S217" s="16" t="str">
        <f aca="false">Articoli!S393</f>
        <v>NON VALUTABILE</v>
      </c>
      <c r="T217" s="16" t="str">
        <f aca="false">Articoli!T393</f>
        <v>ANOMALIA</v>
      </c>
      <c r="U217" s="17" t="str">
        <f aca="false">Articoli!U393</f>
        <v>Acquistato e mai scaricato nel periodo. </v>
      </c>
      <c r="V217" s="17" t="n">
        <f aca="false">Articoli!V393</f>
        <v>0</v>
      </c>
    </row>
    <row r="218" customFormat="false" ht="15" hidden="false" customHeight="false" outlineLevel="0" collapsed="false">
      <c r="A218" s="16" t="str">
        <f aca="false">Articoli!A394</f>
        <v>W71275</v>
      </c>
      <c r="B218" s="16" t="str">
        <f aca="false">Articoli!B394</f>
        <v>MANW 712/75</v>
      </c>
      <c r="C218" s="16" t="n">
        <f aca="false">Articoli!C394</f>
        <v>0</v>
      </c>
      <c r="D218" s="17" t="str">
        <f aca="false">Articoli!D394</f>
        <v>Filtro olio|Diam.Est.76|Alt.79|D.Fil.M 18 X 1.5</v>
      </c>
      <c r="E218" s="16" t="str">
        <f aca="false">Articoli!E394</f>
        <v>Solo acquisto</v>
      </c>
      <c r="F218" s="18" t="n">
        <f aca="false">Articoli!F394</f>
        <v>1</v>
      </c>
      <c r="G218" s="18" t="n">
        <f aca="false">Articoli!G394</f>
        <v>0</v>
      </c>
      <c r="H218" s="18" t="n">
        <f aca="false">Articoli!H394</f>
        <v>1</v>
      </c>
      <c r="I218" s="18" t="n">
        <f aca="false">Articoli!I394</f>
        <v>1</v>
      </c>
      <c r="J218" s="19" t="n">
        <f aca="false">Articoli!J394</f>
        <v>3.18</v>
      </c>
      <c r="K218" s="19" t="n">
        <f aca="false">Articoli!K394</f>
        <v>0</v>
      </c>
      <c r="L218" s="20" t="n">
        <f aca="false">Articoli!L394</f>
        <v>3.18</v>
      </c>
      <c r="M218" s="20" t="n">
        <f aca="false">Articoli!M394</f>
        <v>3.18</v>
      </c>
      <c r="N218" s="20" t="n">
        <f aca="false">Articoli!N394</f>
        <v>3.18</v>
      </c>
      <c r="O218" s="20" t="str">
        <f aca="false">Articoli!O394</f>
        <v/>
      </c>
      <c r="P218" s="20" t="n">
        <f aca="false">Articoli!P394</f>
        <v>0</v>
      </c>
      <c r="Q218" s="20" t="n">
        <f aca="false">Articoli!Q394</f>
        <v>0</v>
      </c>
      <c r="R218" s="16" t="str">
        <f aca="false">Articoli!R394</f>
        <v>ANOMALIA</v>
      </c>
      <c r="S218" s="16" t="str">
        <f aca="false">Articoli!S394</f>
        <v>NON VALUTABILE</v>
      </c>
      <c r="T218" s="16" t="str">
        <f aca="false">Articoli!T394</f>
        <v>ANOMALIA</v>
      </c>
      <c r="U218" s="17" t="str">
        <f aca="false">Articoli!U394</f>
        <v>Acquistato e mai scaricato nel periodo. </v>
      </c>
      <c r="V218" s="17" t="n">
        <f aca="false">Articoli!V394</f>
        <v>0</v>
      </c>
    </row>
    <row r="219" customFormat="false" ht="15" hidden="false" customHeight="false" outlineLevel="0" collapsed="false">
      <c r="A219" s="16" t="str">
        <f aca="false">Articoli!A395</f>
        <v>W71294</v>
      </c>
      <c r="B219" s="16" t="str">
        <f aca="false">Articoli!B395</f>
        <v>MANW 712/94</v>
      </c>
      <c r="C219" s="16" t="n">
        <f aca="false">Articoli!C395</f>
        <v>0</v>
      </c>
      <c r="D219" s="17" t="str">
        <f aca="false">Articoli!D395</f>
        <v>F.Olio|Diam.Est.76|Alt.79|D.Fil.3/4-16 UNF-1B</v>
      </c>
      <c r="E219" s="16" t="str">
        <f aca="false">Articoli!E395</f>
        <v>Solo acquisto</v>
      </c>
      <c r="F219" s="18" t="n">
        <f aca="false">Articoli!F395</f>
        <v>1</v>
      </c>
      <c r="G219" s="18" t="n">
        <f aca="false">Articoli!G395</f>
        <v>0</v>
      </c>
      <c r="H219" s="18" t="n">
        <f aca="false">Articoli!H395</f>
        <v>1</v>
      </c>
      <c r="I219" s="18" t="n">
        <f aca="false">Articoli!I395</f>
        <v>1</v>
      </c>
      <c r="J219" s="19" t="n">
        <f aca="false">Articoli!J395</f>
        <v>6.81</v>
      </c>
      <c r="K219" s="19" t="n">
        <f aca="false">Articoli!K395</f>
        <v>0</v>
      </c>
      <c r="L219" s="20" t="n">
        <f aca="false">Articoli!L395</f>
        <v>6.81</v>
      </c>
      <c r="M219" s="20" t="n">
        <f aca="false">Articoli!M395</f>
        <v>6.81</v>
      </c>
      <c r="N219" s="20" t="n">
        <f aca="false">Articoli!N395</f>
        <v>6.81</v>
      </c>
      <c r="O219" s="20" t="str">
        <f aca="false">Articoli!O395</f>
        <v/>
      </c>
      <c r="P219" s="20" t="n">
        <f aca="false">Articoli!P395</f>
        <v>0</v>
      </c>
      <c r="Q219" s="20" t="n">
        <f aca="false">Articoli!Q395</f>
        <v>0</v>
      </c>
      <c r="R219" s="16" t="str">
        <f aca="false">Articoli!R395</f>
        <v>ANOMALIA</v>
      </c>
      <c r="S219" s="16" t="str">
        <f aca="false">Articoli!S395</f>
        <v>NON VALUTABILE</v>
      </c>
      <c r="T219" s="16" t="str">
        <f aca="false">Articoli!T395</f>
        <v>ANOMALIA</v>
      </c>
      <c r="U219" s="17" t="str">
        <f aca="false">Articoli!U395</f>
        <v>Acquistato e mai scaricato nel periodo. </v>
      </c>
      <c r="V219" s="17" t="n">
        <f aca="false">Articoli!V395</f>
        <v>0</v>
      </c>
    </row>
    <row r="220" customFormat="false" ht="15" hidden="false" customHeight="false" outlineLevel="0" collapsed="false">
      <c r="A220" s="16" t="str">
        <f aca="false">Articoli!A396</f>
        <v>W91428</v>
      </c>
      <c r="B220" s="16" t="str">
        <f aca="false">Articoli!B396</f>
        <v>MANW 914/28</v>
      </c>
      <c r="C220" s="16" t="n">
        <f aca="false">Articoli!C396</f>
        <v>0</v>
      </c>
      <c r="D220" s="17" t="str">
        <f aca="false">Articoli!D396</f>
        <v>Filtro olio|Diam.Est.93|Alt.78|D.Fil.M 22 X 1.5</v>
      </c>
      <c r="E220" s="16" t="str">
        <f aca="false">Articoli!E396</f>
        <v>Solo acquisto</v>
      </c>
      <c r="F220" s="18" t="n">
        <f aca="false">Articoli!F396</f>
        <v>1</v>
      </c>
      <c r="G220" s="18" t="n">
        <f aca="false">Articoli!G396</f>
        <v>0</v>
      </c>
      <c r="H220" s="18" t="n">
        <f aca="false">Articoli!H396</f>
        <v>1</v>
      </c>
      <c r="I220" s="18" t="n">
        <f aca="false">Articoli!I396</f>
        <v>1</v>
      </c>
      <c r="J220" s="19" t="n">
        <f aca="false">Articoli!J396</f>
        <v>7.13</v>
      </c>
      <c r="K220" s="19" t="n">
        <f aca="false">Articoli!K396</f>
        <v>0</v>
      </c>
      <c r="L220" s="20" t="n">
        <f aca="false">Articoli!L396</f>
        <v>7.13</v>
      </c>
      <c r="M220" s="20" t="n">
        <f aca="false">Articoli!M396</f>
        <v>7.13</v>
      </c>
      <c r="N220" s="20" t="n">
        <f aca="false">Articoli!N396</f>
        <v>7.13</v>
      </c>
      <c r="O220" s="20" t="str">
        <f aca="false">Articoli!O396</f>
        <v/>
      </c>
      <c r="P220" s="20" t="n">
        <f aca="false">Articoli!P396</f>
        <v>0</v>
      </c>
      <c r="Q220" s="20" t="n">
        <f aca="false">Articoli!Q396</f>
        <v>0</v>
      </c>
      <c r="R220" s="16" t="str">
        <f aca="false">Articoli!R396</f>
        <v>ANOMALIA</v>
      </c>
      <c r="S220" s="16" t="str">
        <f aca="false">Articoli!S396</f>
        <v>NON VALUTABILE</v>
      </c>
      <c r="T220" s="16" t="str">
        <f aca="false">Articoli!T396</f>
        <v>ANOMALIA</v>
      </c>
      <c r="U220" s="17" t="str">
        <f aca="false">Articoli!U396</f>
        <v>Acquistato e mai scaricato nel periodo. </v>
      </c>
      <c r="V220" s="17" t="n">
        <f aca="false">Articoli!V396</f>
        <v>0</v>
      </c>
    </row>
    <row r="221" customFormat="false" ht="15" hidden="false" customHeight="false" outlineLevel="0" collapsed="false">
      <c r="A221" s="16" t="str">
        <f aca="false">Articoli!A397</f>
        <v>W95026</v>
      </c>
      <c r="B221" s="16" t="str">
        <f aca="false">Articoli!B397</f>
        <v>MANW 950/26</v>
      </c>
      <c r="C221" s="16" t="n">
        <f aca="false">Articoli!C397</f>
        <v>0</v>
      </c>
      <c r="D221" s="17" t="str">
        <f aca="false">Articoli!D397</f>
        <v>Filtro olio|Diam.Est.93|Alt.171|D.Fil.M 27 X 2</v>
      </c>
      <c r="E221" s="16" t="str">
        <f aca="false">Articoli!E397</f>
        <v>Solo acquisto</v>
      </c>
      <c r="F221" s="18" t="n">
        <f aca="false">Articoli!F397</f>
        <v>1</v>
      </c>
      <c r="G221" s="18" t="n">
        <f aca="false">Articoli!G397</f>
        <v>0</v>
      </c>
      <c r="H221" s="18" t="n">
        <f aca="false">Articoli!H397</f>
        <v>1</v>
      </c>
      <c r="I221" s="18" t="n">
        <f aca="false">Articoli!I397</f>
        <v>1</v>
      </c>
      <c r="J221" s="19" t="n">
        <f aca="false">Articoli!J397</f>
        <v>9.12</v>
      </c>
      <c r="K221" s="19" t="n">
        <f aca="false">Articoli!K397</f>
        <v>0</v>
      </c>
      <c r="L221" s="20" t="n">
        <f aca="false">Articoli!L397</f>
        <v>9.12</v>
      </c>
      <c r="M221" s="20" t="n">
        <f aca="false">Articoli!M397</f>
        <v>9.12</v>
      </c>
      <c r="N221" s="20" t="n">
        <f aca="false">Articoli!N397</f>
        <v>9.12</v>
      </c>
      <c r="O221" s="20" t="str">
        <f aca="false">Articoli!O397</f>
        <v/>
      </c>
      <c r="P221" s="20" t="n">
        <f aca="false">Articoli!P397</f>
        <v>0</v>
      </c>
      <c r="Q221" s="20" t="n">
        <f aca="false">Articoli!Q397</f>
        <v>0</v>
      </c>
      <c r="R221" s="16" t="str">
        <f aca="false">Articoli!R397</f>
        <v>ANOMALIA</v>
      </c>
      <c r="S221" s="16" t="str">
        <f aca="false">Articoli!S397</f>
        <v>NON VALUTABILE</v>
      </c>
      <c r="T221" s="16" t="str">
        <f aca="false">Articoli!T397</f>
        <v>ANOMALIA</v>
      </c>
      <c r="U221" s="17" t="str">
        <f aca="false">Articoli!U397</f>
        <v>Acquistato e mai scaricato nel periodo. </v>
      </c>
      <c r="V221" s="17" t="n">
        <f aca="false">Articoli!V397</f>
        <v>0</v>
      </c>
    </row>
    <row r="222" customFormat="false" ht="15" hidden="false" customHeight="false" outlineLevel="0" collapsed="false">
      <c r="A222" s="16" t="str">
        <f aca="false">Articoli!A398</f>
        <v>WK5001</v>
      </c>
      <c r="B222" s="16" t="str">
        <f aca="false">Articoli!B398</f>
        <v>MANWK 5001</v>
      </c>
      <c r="C222" s="16" t="n">
        <f aca="false">Articoli!C398</f>
        <v>0</v>
      </c>
      <c r="D222" s="17" t="str">
        <f aca="false">Articoli!D398</f>
        <v>F.Carb.|Alt.251|D.Est.55</v>
      </c>
      <c r="E222" s="16" t="str">
        <f aca="false">Articoli!E398</f>
        <v>Solo acquisto</v>
      </c>
      <c r="F222" s="18" t="n">
        <f aca="false">Articoli!F398</f>
        <v>1</v>
      </c>
      <c r="G222" s="18" t="n">
        <f aca="false">Articoli!G398</f>
        <v>0</v>
      </c>
      <c r="H222" s="18" t="n">
        <f aca="false">Articoli!H398</f>
        <v>1</v>
      </c>
      <c r="I222" s="18" t="n">
        <f aca="false">Articoli!I398</f>
        <v>1</v>
      </c>
      <c r="J222" s="19" t="n">
        <f aca="false">Articoli!J398</f>
        <v>22.39</v>
      </c>
      <c r="K222" s="19" t="n">
        <f aca="false">Articoli!K398</f>
        <v>0</v>
      </c>
      <c r="L222" s="20" t="n">
        <f aca="false">Articoli!L398</f>
        <v>22.39</v>
      </c>
      <c r="M222" s="20" t="n">
        <f aca="false">Articoli!M398</f>
        <v>22.39</v>
      </c>
      <c r="N222" s="20" t="n">
        <f aca="false">Articoli!N398</f>
        <v>22.39</v>
      </c>
      <c r="O222" s="20" t="str">
        <f aca="false">Articoli!O398</f>
        <v/>
      </c>
      <c r="P222" s="20" t="n">
        <f aca="false">Articoli!P398</f>
        <v>0</v>
      </c>
      <c r="Q222" s="20" t="n">
        <f aca="false">Articoli!Q398</f>
        <v>0</v>
      </c>
      <c r="R222" s="16" t="str">
        <f aca="false">Articoli!R398</f>
        <v>ANOMALIA</v>
      </c>
      <c r="S222" s="16" t="str">
        <f aca="false">Articoli!S398</f>
        <v>NON VALUTABILE</v>
      </c>
      <c r="T222" s="16" t="str">
        <f aca="false">Articoli!T398</f>
        <v>ANOMALIA</v>
      </c>
      <c r="U222" s="17" t="str">
        <f aca="false">Articoli!U398</f>
        <v>Acquistato e mai scaricato nel periodo. </v>
      </c>
      <c r="V222" s="17" t="n">
        <f aca="false">Articoli!V398</f>
        <v>0</v>
      </c>
    </row>
    <row r="223" customFormat="false" ht="15" hidden="false" customHeight="false" outlineLevel="0" collapsed="false">
      <c r="A223" s="16" t="str">
        <f aca="false">Articoli!A399</f>
        <v>WK6037</v>
      </c>
      <c r="B223" s="16" t="str">
        <f aca="false">Articoli!B399</f>
        <v>MANWK 6037</v>
      </c>
      <c r="C223" s="16" t="n">
        <f aca="false">Articoli!C399</f>
        <v>0</v>
      </c>
      <c r="D223" s="17" t="str">
        <f aca="false">Articoli!D399</f>
        <v>F.Carb.|Alt.246|D.Est.55</v>
      </c>
      <c r="E223" s="16" t="str">
        <f aca="false">Articoli!E399</f>
        <v>Solo acquisto</v>
      </c>
      <c r="F223" s="18" t="n">
        <f aca="false">Articoli!F399</f>
        <v>1</v>
      </c>
      <c r="G223" s="18" t="n">
        <f aca="false">Articoli!G399</f>
        <v>0</v>
      </c>
      <c r="H223" s="18" t="n">
        <f aca="false">Articoli!H399</f>
        <v>1</v>
      </c>
      <c r="I223" s="18" t="n">
        <f aca="false">Articoli!I399</f>
        <v>1</v>
      </c>
      <c r="J223" s="19" t="n">
        <f aca="false">Articoli!J399</f>
        <v>18.14</v>
      </c>
      <c r="K223" s="19" t="n">
        <f aca="false">Articoli!K399</f>
        <v>0</v>
      </c>
      <c r="L223" s="20" t="n">
        <f aca="false">Articoli!L399</f>
        <v>18.14</v>
      </c>
      <c r="M223" s="20" t="n">
        <f aca="false">Articoli!M399</f>
        <v>18.14</v>
      </c>
      <c r="N223" s="20" t="n">
        <f aca="false">Articoli!N399</f>
        <v>18.14</v>
      </c>
      <c r="O223" s="20" t="str">
        <f aca="false">Articoli!O399</f>
        <v/>
      </c>
      <c r="P223" s="20" t="n">
        <f aca="false">Articoli!P399</f>
        <v>0</v>
      </c>
      <c r="Q223" s="20" t="n">
        <f aca="false">Articoli!Q399</f>
        <v>0</v>
      </c>
      <c r="R223" s="16" t="str">
        <f aca="false">Articoli!R399</f>
        <v>ANOMALIA</v>
      </c>
      <c r="S223" s="16" t="str">
        <f aca="false">Articoli!S399</f>
        <v>NON VALUTABILE</v>
      </c>
      <c r="T223" s="16" t="str">
        <f aca="false">Articoli!T399</f>
        <v>ANOMALIA</v>
      </c>
      <c r="U223" s="17" t="str">
        <f aca="false">Articoli!U399</f>
        <v>Acquistato e mai scaricato nel periodo. </v>
      </c>
      <c r="V223" s="17" t="n">
        <f aca="false">Articoli!V399</f>
        <v>0</v>
      </c>
    </row>
    <row r="224" customFormat="false" ht="15" hidden="false" customHeight="false" outlineLevel="0" collapsed="false">
      <c r="A224" s="16" t="str">
        <f aca="false">Articoli!A400</f>
        <v>SZES2884</v>
      </c>
      <c r="B224" s="16" t="str">
        <f aca="false">Articoli!B400</f>
        <v>MOOSZ-ES-2884</v>
      </c>
      <c r="C224" s="16" t="n">
        <f aca="false">Articoli!C400</f>
        <v>0</v>
      </c>
      <c r="D224" s="17" t="str">
        <f aca="false">Articoli!D400</f>
        <v>Testa barra d'accopp. Ant. Sx|SUZUKI|Jimny</v>
      </c>
      <c r="E224" s="16" t="str">
        <f aca="false">Articoli!E400</f>
        <v>Solo acquisto</v>
      </c>
      <c r="F224" s="18" t="n">
        <f aca="false">Articoli!F400</f>
        <v>1</v>
      </c>
      <c r="G224" s="18" t="n">
        <f aca="false">Articoli!G400</f>
        <v>0</v>
      </c>
      <c r="H224" s="18" t="n">
        <f aca="false">Articoli!H400</f>
        <v>1</v>
      </c>
      <c r="I224" s="18" t="n">
        <f aca="false">Articoli!I400</f>
        <v>1</v>
      </c>
      <c r="J224" s="19" t="n">
        <f aca="false">Articoli!J400</f>
        <v>7</v>
      </c>
      <c r="K224" s="19" t="n">
        <f aca="false">Articoli!K400</f>
        <v>0</v>
      </c>
      <c r="L224" s="20" t="n">
        <f aca="false">Articoli!L400</f>
        <v>7</v>
      </c>
      <c r="M224" s="20" t="n">
        <f aca="false">Articoli!M400</f>
        <v>7</v>
      </c>
      <c r="N224" s="20" t="n">
        <f aca="false">Articoli!N400</f>
        <v>7</v>
      </c>
      <c r="O224" s="20" t="str">
        <f aca="false">Articoli!O400</f>
        <v/>
      </c>
      <c r="P224" s="20" t="n">
        <f aca="false">Articoli!P400</f>
        <v>0</v>
      </c>
      <c r="Q224" s="20" t="n">
        <f aca="false">Articoli!Q400</f>
        <v>0</v>
      </c>
      <c r="R224" s="16" t="str">
        <f aca="false">Articoli!R400</f>
        <v>ANOMALIA</v>
      </c>
      <c r="S224" s="16" t="str">
        <f aca="false">Articoli!S400</f>
        <v>NON VALUTABILE</v>
      </c>
      <c r="T224" s="16" t="str">
        <f aca="false">Articoli!T400</f>
        <v>ANOMALIA</v>
      </c>
      <c r="U224" s="17" t="str">
        <f aca="false">Articoli!U400</f>
        <v>Acquistato e mai scaricato nel periodo. </v>
      </c>
      <c r="V224" s="17" t="n">
        <f aca="false">Articoli!V400</f>
        <v>0</v>
      </c>
    </row>
    <row r="225" customFormat="false" ht="15" hidden="false" customHeight="false" outlineLevel="0" collapsed="false">
      <c r="A225" s="16" t="str">
        <f aca="false">Articoli!A401</f>
        <v>48003</v>
      </c>
      <c r="B225" s="16" t="str">
        <f aca="false">Articoli!B401</f>
        <v>NGK48003</v>
      </c>
      <c r="C225" s="16" t="n">
        <f aca="false">Articoli!C401</f>
        <v>0</v>
      </c>
      <c r="D225" s="17" t="str">
        <f aca="false">Articoli!D401</f>
        <v>BOBINA U5002</v>
      </c>
      <c r="E225" s="16" t="str">
        <f aca="false">Articoli!E401</f>
        <v>Solo acquisto</v>
      </c>
      <c r="F225" s="18" t="n">
        <f aca="false">Articoli!F401</f>
        <v>4</v>
      </c>
      <c r="G225" s="18" t="n">
        <f aca="false">Articoli!G401</f>
        <v>0</v>
      </c>
      <c r="H225" s="18" t="n">
        <f aca="false">Articoli!H401</f>
        <v>4</v>
      </c>
      <c r="I225" s="18" t="n">
        <f aca="false">Articoli!I401</f>
        <v>4</v>
      </c>
      <c r="J225" s="19" t="n">
        <f aca="false">Articoli!J401</f>
        <v>74.8</v>
      </c>
      <c r="K225" s="19" t="n">
        <f aca="false">Articoli!K401</f>
        <v>0</v>
      </c>
      <c r="L225" s="20" t="n">
        <f aca="false">Articoli!L401</f>
        <v>18.7</v>
      </c>
      <c r="M225" s="20" t="n">
        <f aca="false">Articoli!M401</f>
        <v>18.7</v>
      </c>
      <c r="N225" s="20" t="n">
        <f aca="false">Articoli!N401</f>
        <v>18.7</v>
      </c>
      <c r="O225" s="20" t="str">
        <f aca="false">Articoli!O401</f>
        <v/>
      </c>
      <c r="P225" s="20" t="n">
        <f aca="false">Articoli!P401</f>
        <v>0</v>
      </c>
      <c r="Q225" s="20" t="n">
        <f aca="false">Articoli!Q401</f>
        <v>0</v>
      </c>
      <c r="R225" s="16" t="str">
        <f aca="false">Articoli!R401</f>
        <v>ANOMALIA</v>
      </c>
      <c r="S225" s="16" t="str">
        <f aca="false">Articoli!S401</f>
        <v>NON VALUTABILE</v>
      </c>
      <c r="T225" s="16" t="str">
        <f aca="false">Articoli!T401</f>
        <v>ANOMALIA</v>
      </c>
      <c r="U225" s="17" t="str">
        <f aca="false">Articoli!U401</f>
        <v>Acquistato e mai scaricato nel periodo. </v>
      </c>
      <c r="V225" s="17" t="n">
        <f aca="false">Articoli!V401</f>
        <v>0</v>
      </c>
    </row>
    <row r="226" customFormat="false" ht="15" hidden="false" customHeight="false" outlineLevel="0" collapsed="false">
      <c r="A226" s="16" t="str">
        <f aca="false">Articoli!A402</f>
        <v>4983</v>
      </c>
      <c r="B226" s="16" t="str">
        <f aca="false">Articoli!B402</f>
        <v>NGK4983</v>
      </c>
      <c r="C226" s="16" t="n">
        <f aca="false">Articoli!C402</f>
        <v>0</v>
      </c>
      <c r="D226" s="17" t="str">
        <f aca="false">Articoli!D402</f>
        <v>CANDELA DCPR7E-N-10</v>
      </c>
      <c r="E226" s="16" t="str">
        <f aca="false">Articoli!E402</f>
        <v>Solo acquisto</v>
      </c>
      <c r="F226" s="18" t="n">
        <f aca="false">Articoli!F402</f>
        <v>4</v>
      </c>
      <c r="G226" s="18" t="n">
        <f aca="false">Articoli!G402</f>
        <v>0</v>
      </c>
      <c r="H226" s="18" t="n">
        <f aca="false">Articoli!H402</f>
        <v>4</v>
      </c>
      <c r="I226" s="18" t="n">
        <f aca="false">Articoli!I402</f>
        <v>4</v>
      </c>
      <c r="J226" s="19" t="n">
        <f aca="false">Articoli!J402</f>
        <v>16.42</v>
      </c>
      <c r="K226" s="19" t="n">
        <f aca="false">Articoli!K402</f>
        <v>0</v>
      </c>
      <c r="L226" s="20" t="n">
        <f aca="false">Articoli!L402</f>
        <v>4.105</v>
      </c>
      <c r="M226" s="20" t="n">
        <f aca="false">Articoli!M402</f>
        <v>4.105</v>
      </c>
      <c r="N226" s="20" t="n">
        <f aca="false">Articoli!N402</f>
        <v>4.105</v>
      </c>
      <c r="O226" s="20" t="str">
        <f aca="false">Articoli!O402</f>
        <v/>
      </c>
      <c r="P226" s="20" t="n">
        <f aca="false">Articoli!P402</f>
        <v>0</v>
      </c>
      <c r="Q226" s="20" t="n">
        <f aca="false">Articoli!Q402</f>
        <v>0</v>
      </c>
      <c r="R226" s="16" t="str">
        <f aca="false">Articoli!R402</f>
        <v>ANOMALIA</v>
      </c>
      <c r="S226" s="16" t="str">
        <f aca="false">Articoli!S402</f>
        <v>NON VALUTABILE</v>
      </c>
      <c r="T226" s="16" t="str">
        <f aca="false">Articoli!T402</f>
        <v>ANOMALIA</v>
      </c>
      <c r="U226" s="17" t="str">
        <f aca="false">Articoli!U402</f>
        <v>Acquistato e mai scaricato nel periodo. </v>
      </c>
      <c r="V226" s="17" t="n">
        <f aca="false">Articoli!V402</f>
        <v>0</v>
      </c>
    </row>
    <row r="227" customFormat="false" ht="15" hidden="false" customHeight="false" outlineLevel="0" collapsed="false">
      <c r="A227" s="16" t="str">
        <f aca="false">Articoli!A403</f>
        <v>5122</v>
      </c>
      <c r="B227" s="16" t="str">
        <f aca="false">Articoli!B403</f>
        <v>NGK5122</v>
      </c>
      <c r="C227" s="16" t="n">
        <f aca="false">Articoli!C403</f>
        <v>0</v>
      </c>
      <c r="D227" s="17" t="str">
        <f aca="false">Articoli!D403</f>
        <v>CANDELA BR7ES</v>
      </c>
      <c r="E227" s="16" t="str">
        <f aca="false">Articoli!E403</f>
        <v>Solo acquisto</v>
      </c>
      <c r="F227" s="18" t="n">
        <f aca="false">Articoli!F403</f>
        <v>5</v>
      </c>
      <c r="G227" s="18" t="n">
        <f aca="false">Articoli!G403</f>
        <v>0</v>
      </c>
      <c r="H227" s="18" t="n">
        <f aca="false">Articoli!H403</f>
        <v>5</v>
      </c>
      <c r="I227" s="18" t="n">
        <f aca="false">Articoli!I403</f>
        <v>5</v>
      </c>
      <c r="J227" s="19" t="n">
        <f aca="false">Articoli!J403</f>
        <v>14.81</v>
      </c>
      <c r="K227" s="19" t="n">
        <f aca="false">Articoli!K403</f>
        <v>0</v>
      </c>
      <c r="L227" s="20" t="n">
        <f aca="false">Articoli!L403</f>
        <v>2.962</v>
      </c>
      <c r="M227" s="20" t="n">
        <f aca="false">Articoli!M403</f>
        <v>2.962</v>
      </c>
      <c r="N227" s="20" t="n">
        <f aca="false">Articoli!N403</f>
        <v>2.962</v>
      </c>
      <c r="O227" s="20" t="str">
        <f aca="false">Articoli!O403</f>
        <v/>
      </c>
      <c r="P227" s="20" t="n">
        <f aca="false">Articoli!P403</f>
        <v>0</v>
      </c>
      <c r="Q227" s="20" t="n">
        <f aca="false">Articoli!Q403</f>
        <v>0</v>
      </c>
      <c r="R227" s="16" t="str">
        <f aca="false">Articoli!R403</f>
        <v>ANOMALIA</v>
      </c>
      <c r="S227" s="16" t="str">
        <f aca="false">Articoli!S403</f>
        <v>NON VALUTABILE</v>
      </c>
      <c r="T227" s="16" t="str">
        <f aca="false">Articoli!T403</f>
        <v>ANOMALIA</v>
      </c>
      <c r="U227" s="17" t="str">
        <f aca="false">Articoli!U403</f>
        <v>Acquistato e mai scaricato nel periodo. </v>
      </c>
      <c r="V227" s="17" t="n">
        <f aca="false">Articoli!V403</f>
        <v>0</v>
      </c>
    </row>
    <row r="228" customFormat="false" ht="15" hidden="false" customHeight="false" outlineLevel="0" collapsed="false">
      <c r="A228" s="16" t="str">
        <f aca="false">Articoli!A404</f>
        <v>6376</v>
      </c>
      <c r="B228" s="16" t="str">
        <f aca="false">Articoli!B404</f>
        <v>NGK6376</v>
      </c>
      <c r="C228" s="16" t="n">
        <f aca="false">Articoli!C404</f>
        <v>0</v>
      </c>
      <c r="D228" s="17" t="str">
        <f aca="false">Articoli!D404</f>
        <v>CANDELA LFR5A-11</v>
      </c>
      <c r="E228" s="16" t="str">
        <f aca="false">Articoli!E404</f>
        <v>Solo acquisto</v>
      </c>
      <c r="F228" s="18" t="n">
        <f aca="false">Articoli!F404</f>
        <v>3</v>
      </c>
      <c r="G228" s="18" t="n">
        <f aca="false">Articoli!G404</f>
        <v>0</v>
      </c>
      <c r="H228" s="18" t="n">
        <f aca="false">Articoli!H404</f>
        <v>3</v>
      </c>
      <c r="I228" s="18" t="n">
        <f aca="false">Articoli!I404</f>
        <v>3</v>
      </c>
      <c r="J228" s="19" t="n">
        <f aca="false">Articoli!J404</f>
        <v>11.5</v>
      </c>
      <c r="K228" s="19" t="n">
        <f aca="false">Articoli!K404</f>
        <v>0</v>
      </c>
      <c r="L228" s="20" t="n">
        <f aca="false">Articoli!L404</f>
        <v>3.83333333333333</v>
      </c>
      <c r="M228" s="20" t="n">
        <f aca="false">Articoli!M404</f>
        <v>3.83333333333333</v>
      </c>
      <c r="N228" s="20" t="n">
        <f aca="false">Articoli!N404</f>
        <v>3.83333333333333</v>
      </c>
      <c r="O228" s="20" t="str">
        <f aca="false">Articoli!O404</f>
        <v/>
      </c>
      <c r="P228" s="20" t="n">
        <f aca="false">Articoli!P404</f>
        <v>0</v>
      </c>
      <c r="Q228" s="20" t="n">
        <f aca="false">Articoli!Q404</f>
        <v>0</v>
      </c>
      <c r="R228" s="16" t="str">
        <f aca="false">Articoli!R404</f>
        <v>ANOMALIA</v>
      </c>
      <c r="S228" s="16" t="str">
        <f aca="false">Articoli!S404</f>
        <v>NON VALUTABILE</v>
      </c>
      <c r="T228" s="16" t="str">
        <f aca="false">Articoli!T404</f>
        <v>ANOMALIA</v>
      </c>
      <c r="U228" s="17" t="str">
        <f aca="false">Articoli!U404</f>
        <v>Acquistato e mai scaricato nel periodo. </v>
      </c>
      <c r="V228" s="17" t="n">
        <f aca="false">Articoli!V404</f>
        <v>0</v>
      </c>
    </row>
    <row r="229" customFormat="false" ht="15" hidden="false" customHeight="false" outlineLevel="0" collapsed="false">
      <c r="A229" s="16" t="str">
        <f aca="false">Articoli!A405</f>
        <v>91039</v>
      </c>
      <c r="B229" s="16" t="str">
        <f aca="false">Articoli!B405</f>
        <v>NGK91039</v>
      </c>
      <c r="C229" s="16" t="n">
        <f aca="false">Articoli!C405</f>
        <v>0</v>
      </c>
      <c r="D229" s="17" t="str">
        <f aca="false">Articoli!D405</f>
        <v>CANDELA IFR7X7G</v>
      </c>
      <c r="E229" s="16" t="str">
        <f aca="false">Articoli!E405</f>
        <v>Solo acquisto</v>
      </c>
      <c r="F229" s="18" t="n">
        <f aca="false">Articoli!F405</f>
        <v>4</v>
      </c>
      <c r="G229" s="18" t="n">
        <f aca="false">Articoli!G405</f>
        <v>0</v>
      </c>
      <c r="H229" s="18" t="n">
        <f aca="false">Articoli!H405</f>
        <v>4</v>
      </c>
      <c r="I229" s="18" t="n">
        <f aca="false">Articoli!I405</f>
        <v>4</v>
      </c>
      <c r="J229" s="19" t="n">
        <f aca="false">Articoli!J405</f>
        <v>48.8</v>
      </c>
      <c r="K229" s="19" t="n">
        <f aca="false">Articoli!K405</f>
        <v>0</v>
      </c>
      <c r="L229" s="20" t="n">
        <f aca="false">Articoli!L405</f>
        <v>12.2</v>
      </c>
      <c r="M229" s="20" t="n">
        <f aca="false">Articoli!M405</f>
        <v>12.2</v>
      </c>
      <c r="N229" s="20" t="n">
        <f aca="false">Articoli!N405</f>
        <v>12.2</v>
      </c>
      <c r="O229" s="20" t="str">
        <f aca="false">Articoli!O405</f>
        <v/>
      </c>
      <c r="P229" s="20" t="n">
        <f aca="false">Articoli!P405</f>
        <v>0</v>
      </c>
      <c r="Q229" s="20" t="n">
        <f aca="false">Articoli!Q405</f>
        <v>0</v>
      </c>
      <c r="R229" s="16" t="str">
        <f aca="false">Articoli!R405</f>
        <v>ANOMALIA</v>
      </c>
      <c r="S229" s="16" t="str">
        <f aca="false">Articoli!S405</f>
        <v>NON VALUTABILE</v>
      </c>
      <c r="T229" s="16" t="str">
        <f aca="false">Articoli!T405</f>
        <v>ANOMALIA</v>
      </c>
      <c r="U229" s="17" t="str">
        <f aca="false">Articoli!U405</f>
        <v>Acquistato e mai scaricato nel periodo. </v>
      </c>
      <c r="V229" s="17" t="n">
        <f aca="false">Articoli!V405</f>
        <v>0</v>
      </c>
    </row>
    <row r="230" customFormat="false" ht="15" hidden="false" customHeight="false" outlineLevel="0" collapsed="false">
      <c r="A230" s="16" t="str">
        <f aca="false">Articoli!A406</f>
        <v>91458</v>
      </c>
      <c r="B230" s="16" t="str">
        <f aca="false">Articoli!B406</f>
        <v>NGK91458</v>
      </c>
      <c r="C230" s="16" t="n">
        <f aca="false">Articoli!C406</f>
        <v>0</v>
      </c>
      <c r="D230" s="17" t="str">
        <f aca="false">Articoli!D406</f>
        <v>CANDELA ILKR7Y10</v>
      </c>
      <c r="E230" s="16" t="str">
        <f aca="false">Articoli!E406</f>
        <v>Solo acquisto</v>
      </c>
      <c r="F230" s="18" t="n">
        <f aca="false">Articoli!F406</f>
        <v>3</v>
      </c>
      <c r="G230" s="18" t="n">
        <f aca="false">Articoli!G406</f>
        <v>0</v>
      </c>
      <c r="H230" s="18" t="n">
        <f aca="false">Articoli!H406</f>
        <v>3</v>
      </c>
      <c r="I230" s="18" t="n">
        <f aca="false">Articoli!I406</f>
        <v>3</v>
      </c>
      <c r="J230" s="19" t="n">
        <f aca="false">Articoli!J406</f>
        <v>29.71</v>
      </c>
      <c r="K230" s="19" t="n">
        <f aca="false">Articoli!K406</f>
        <v>0</v>
      </c>
      <c r="L230" s="20" t="n">
        <f aca="false">Articoli!L406</f>
        <v>9.90333333333333</v>
      </c>
      <c r="M230" s="20" t="n">
        <f aca="false">Articoli!M406</f>
        <v>9.90333333333333</v>
      </c>
      <c r="N230" s="20" t="n">
        <f aca="false">Articoli!N406</f>
        <v>9.90333333333333</v>
      </c>
      <c r="O230" s="20" t="str">
        <f aca="false">Articoli!O406</f>
        <v/>
      </c>
      <c r="P230" s="20" t="n">
        <f aca="false">Articoli!P406</f>
        <v>0</v>
      </c>
      <c r="Q230" s="20" t="n">
        <f aca="false">Articoli!Q406</f>
        <v>0</v>
      </c>
      <c r="R230" s="16" t="str">
        <f aca="false">Articoli!R406</f>
        <v>ANOMALIA</v>
      </c>
      <c r="S230" s="16" t="str">
        <f aca="false">Articoli!S406</f>
        <v>NON VALUTABILE</v>
      </c>
      <c r="T230" s="16" t="str">
        <f aca="false">Articoli!T406</f>
        <v>ANOMALIA</v>
      </c>
      <c r="U230" s="17" t="str">
        <f aca="false">Articoli!U406</f>
        <v>Acquistato e mai scaricato nel periodo. </v>
      </c>
      <c r="V230" s="17" t="n">
        <f aca="false">Articoli!V406</f>
        <v>0</v>
      </c>
    </row>
    <row r="231" customFormat="false" ht="15" hidden="false" customHeight="false" outlineLevel="0" collapsed="false">
      <c r="A231" s="16" t="str">
        <f aca="false">Articoli!A407</f>
        <v>95929</v>
      </c>
      <c r="B231" s="16" t="str">
        <f aca="false">Articoli!B407</f>
        <v>NGK95929</v>
      </c>
      <c r="C231" s="16" t="n">
        <f aca="false">Articoli!C407</f>
        <v>0</v>
      </c>
      <c r="D231" s="17" t="str">
        <f aca="false">Articoli!D407</f>
        <v>CANDELA AUTO ILKER7A8EGS</v>
      </c>
      <c r="E231" s="16" t="str">
        <f aca="false">Articoli!E407</f>
        <v>Solo acquisto</v>
      </c>
      <c r="F231" s="18" t="n">
        <f aca="false">Articoli!F407</f>
        <v>3</v>
      </c>
      <c r="G231" s="18" t="n">
        <f aca="false">Articoli!G407</f>
        <v>0</v>
      </c>
      <c r="H231" s="18" t="n">
        <f aca="false">Articoli!H407</f>
        <v>3</v>
      </c>
      <c r="I231" s="18" t="n">
        <f aca="false">Articoli!I407</f>
        <v>3</v>
      </c>
      <c r="J231" s="19" t="n">
        <f aca="false">Articoli!J407</f>
        <v>40.45</v>
      </c>
      <c r="K231" s="19" t="n">
        <f aca="false">Articoli!K407</f>
        <v>0</v>
      </c>
      <c r="L231" s="20" t="n">
        <f aca="false">Articoli!L407</f>
        <v>13.4833333333333</v>
      </c>
      <c r="M231" s="20" t="n">
        <f aca="false">Articoli!M407</f>
        <v>13.4833333333333</v>
      </c>
      <c r="N231" s="20" t="n">
        <f aca="false">Articoli!N407</f>
        <v>13.4833333333333</v>
      </c>
      <c r="O231" s="20" t="str">
        <f aca="false">Articoli!O407</f>
        <v/>
      </c>
      <c r="P231" s="20" t="n">
        <f aca="false">Articoli!P407</f>
        <v>0</v>
      </c>
      <c r="Q231" s="20" t="n">
        <f aca="false">Articoli!Q407</f>
        <v>0</v>
      </c>
      <c r="R231" s="16" t="str">
        <f aca="false">Articoli!R407</f>
        <v>ANOMALIA</v>
      </c>
      <c r="S231" s="16" t="str">
        <f aca="false">Articoli!S407</f>
        <v>NON VALUTABILE</v>
      </c>
      <c r="T231" s="16" t="str">
        <f aca="false">Articoli!T407</f>
        <v>ANOMALIA</v>
      </c>
      <c r="U231" s="17" t="str">
        <f aca="false">Articoli!U407</f>
        <v>Acquistato e mai scaricato nel periodo. </v>
      </c>
      <c r="V231" s="17" t="n">
        <f aca="false">Articoli!V407</f>
        <v>0</v>
      </c>
    </row>
    <row r="232" customFormat="false" ht="15" hidden="false" customHeight="false" outlineLevel="0" collapsed="false">
      <c r="A232" s="16" t="str">
        <f aca="false">Articoli!A408</f>
        <v>97434</v>
      </c>
      <c r="B232" s="16" t="str">
        <f aca="false">Articoli!B408</f>
        <v>NGK97434</v>
      </c>
      <c r="C232" s="16" t="n">
        <f aca="false">Articoli!C408</f>
        <v>0</v>
      </c>
      <c r="D232" s="17" t="str">
        <f aca="false">Articoli!D408</f>
        <v>CANDELA ILZKGR7B8G</v>
      </c>
      <c r="E232" s="16" t="str">
        <f aca="false">Articoli!E408</f>
        <v>Solo acquisto</v>
      </c>
      <c r="F232" s="18" t="n">
        <f aca="false">Articoli!F408</f>
        <v>4</v>
      </c>
      <c r="G232" s="18" t="n">
        <f aca="false">Articoli!G408</f>
        <v>0</v>
      </c>
      <c r="H232" s="18" t="n">
        <f aca="false">Articoli!H408</f>
        <v>4</v>
      </c>
      <c r="I232" s="18" t="n">
        <f aca="false">Articoli!I408</f>
        <v>4</v>
      </c>
      <c r="J232" s="19" t="n">
        <f aca="false">Articoli!J408</f>
        <v>38.64</v>
      </c>
      <c r="K232" s="19" t="n">
        <f aca="false">Articoli!K408</f>
        <v>0</v>
      </c>
      <c r="L232" s="20" t="n">
        <f aca="false">Articoli!L408</f>
        <v>9.66</v>
      </c>
      <c r="M232" s="20" t="n">
        <f aca="false">Articoli!M408</f>
        <v>9.66</v>
      </c>
      <c r="N232" s="20" t="n">
        <f aca="false">Articoli!N408</f>
        <v>9.66</v>
      </c>
      <c r="O232" s="20" t="str">
        <f aca="false">Articoli!O408</f>
        <v/>
      </c>
      <c r="P232" s="20" t="n">
        <f aca="false">Articoli!P408</f>
        <v>0</v>
      </c>
      <c r="Q232" s="20" t="n">
        <f aca="false">Articoli!Q408</f>
        <v>0</v>
      </c>
      <c r="R232" s="16" t="str">
        <f aca="false">Articoli!R408</f>
        <v>ANOMALIA</v>
      </c>
      <c r="S232" s="16" t="str">
        <f aca="false">Articoli!S408</f>
        <v>NON VALUTABILE</v>
      </c>
      <c r="T232" s="16" t="str">
        <f aca="false">Articoli!T408</f>
        <v>ANOMALIA</v>
      </c>
      <c r="U232" s="17" t="str">
        <f aca="false">Articoli!U408</f>
        <v>Acquistato e mai scaricato nel periodo. </v>
      </c>
      <c r="V232" s="17" t="n">
        <f aca="false">Articoli!V408</f>
        <v>0</v>
      </c>
    </row>
    <row r="233" customFormat="false" ht="23.85" hidden="false" customHeight="false" outlineLevel="0" collapsed="false">
      <c r="A233" s="16" t="str">
        <f aca="false">Articoli!A409</f>
        <v>2825</v>
      </c>
      <c r="B233" s="16" t="str">
        <f aca="false">Articoli!B409</f>
        <v>OSR2825</v>
      </c>
      <c r="C233" s="16" t="n">
        <f aca="false">Articoli!C409</f>
        <v>0</v>
      </c>
      <c r="D233" s="17" t="str">
        <f aca="false">Articoli!D409</f>
        <v>AUTO ORIG LINE OEM QUAL W5W V12 W5 W2,1x9,5d</v>
      </c>
      <c r="E233" s="16" t="str">
        <f aca="false">Articoli!E409</f>
        <v>Solo acquisto</v>
      </c>
      <c r="F233" s="18" t="n">
        <f aca="false">Articoli!F409</f>
        <v>30</v>
      </c>
      <c r="G233" s="18" t="n">
        <f aca="false">Articoli!G409</f>
        <v>0</v>
      </c>
      <c r="H233" s="18" t="n">
        <f aca="false">Articoli!H409</f>
        <v>30</v>
      </c>
      <c r="I233" s="18" t="n">
        <f aca="false">Articoli!I409</f>
        <v>30</v>
      </c>
      <c r="J233" s="19" t="n">
        <f aca="false">Articoli!J409</f>
        <v>9.14</v>
      </c>
      <c r="K233" s="19" t="n">
        <f aca="false">Articoli!K409</f>
        <v>0</v>
      </c>
      <c r="L233" s="20" t="n">
        <f aca="false">Articoli!L409</f>
        <v>0.304666666666667</v>
      </c>
      <c r="M233" s="20" t="n">
        <f aca="false">Articoli!M409</f>
        <v>0.304666666666667</v>
      </c>
      <c r="N233" s="20" t="n">
        <f aca="false">Articoli!N409</f>
        <v>0.304666666666667</v>
      </c>
      <c r="O233" s="20" t="str">
        <f aca="false">Articoli!O409</f>
        <v/>
      </c>
      <c r="P233" s="20" t="n">
        <f aca="false">Articoli!P409</f>
        <v>0</v>
      </c>
      <c r="Q233" s="20" t="n">
        <f aca="false">Articoli!Q409</f>
        <v>0</v>
      </c>
      <c r="R233" s="16" t="str">
        <f aca="false">Articoli!R409</f>
        <v>ANOMALIA</v>
      </c>
      <c r="S233" s="16" t="str">
        <f aca="false">Articoli!S409</f>
        <v>NON VALUTABILE</v>
      </c>
      <c r="T233" s="16" t="str">
        <f aca="false">Articoli!T409</f>
        <v>ANOMALIA</v>
      </c>
      <c r="U233" s="17" t="str">
        <f aca="false">Articoli!U409</f>
        <v>Acquistato e mai scaricato nel periodo. </v>
      </c>
      <c r="V233" s="17" t="n">
        <f aca="false">Articoli!V409</f>
        <v>0</v>
      </c>
    </row>
    <row r="234" customFormat="false" ht="15" hidden="false" customHeight="false" outlineLevel="0" collapsed="false">
      <c r="A234" s="16" t="str">
        <f aca="false">Articoli!A410</f>
        <v>66140CLC</v>
      </c>
      <c r="B234" s="16" t="str">
        <f aca="false">Articoli!B410</f>
        <v>OSR66140CLC</v>
      </c>
      <c r="C234" s="16" t="n">
        <f aca="false">Articoli!C410</f>
        <v>0</v>
      </c>
      <c r="D234" s="17" t="str">
        <f aca="false">Articoli!D410</f>
        <v>XENARC CLASSIC D1S V W35 PK32d-2</v>
      </c>
      <c r="E234" s="16" t="str">
        <f aca="false">Articoli!E410</f>
        <v>Solo acquisto</v>
      </c>
      <c r="F234" s="18" t="n">
        <f aca="false">Articoli!F410</f>
        <v>1</v>
      </c>
      <c r="G234" s="18" t="n">
        <f aca="false">Articoli!G410</f>
        <v>0</v>
      </c>
      <c r="H234" s="18" t="n">
        <f aca="false">Articoli!H410</f>
        <v>1</v>
      </c>
      <c r="I234" s="18" t="n">
        <f aca="false">Articoli!I410</f>
        <v>1</v>
      </c>
      <c r="J234" s="19" t="n">
        <f aca="false">Articoli!J410</f>
        <v>38.63</v>
      </c>
      <c r="K234" s="19" t="n">
        <f aca="false">Articoli!K410</f>
        <v>0</v>
      </c>
      <c r="L234" s="20" t="n">
        <f aca="false">Articoli!L410</f>
        <v>38.63</v>
      </c>
      <c r="M234" s="20" t="n">
        <f aca="false">Articoli!M410</f>
        <v>38.63</v>
      </c>
      <c r="N234" s="20" t="n">
        <f aca="false">Articoli!N410</f>
        <v>38.63</v>
      </c>
      <c r="O234" s="20" t="str">
        <f aca="false">Articoli!O410</f>
        <v/>
      </c>
      <c r="P234" s="20" t="n">
        <f aca="false">Articoli!P410</f>
        <v>0</v>
      </c>
      <c r="Q234" s="20" t="n">
        <f aca="false">Articoli!Q410</f>
        <v>0</v>
      </c>
      <c r="R234" s="16" t="str">
        <f aca="false">Articoli!R410</f>
        <v>ANOMALIA</v>
      </c>
      <c r="S234" s="16" t="str">
        <f aca="false">Articoli!S410</f>
        <v>NON VALUTABILE</v>
      </c>
      <c r="T234" s="16" t="str">
        <f aca="false">Articoli!T410</f>
        <v>ANOMALIA</v>
      </c>
      <c r="U234" s="17" t="str">
        <f aca="false">Articoli!U410</f>
        <v>Acquistato e mai scaricato nel periodo. </v>
      </c>
      <c r="V234" s="17" t="n">
        <f aca="false">Articoli!V410</f>
        <v>0</v>
      </c>
    </row>
    <row r="235" customFormat="false" ht="15" hidden="false" customHeight="false" outlineLevel="0" collapsed="false">
      <c r="A235" s="16" t="str">
        <f aca="false">Articoli!A411</f>
        <v>AE5240</v>
      </c>
      <c r="B235" s="16" t="str">
        <f aca="false">Articoli!B411</f>
        <v>PAYAE5240</v>
      </c>
      <c r="C235" s="16" t="n">
        <f aca="false">Articoli!C411</f>
        <v>0</v>
      </c>
      <c r="D235" s="17" t="str">
        <f aca="false">Articoli!D411</f>
        <v>GUARNIZIONE | FIAT</v>
      </c>
      <c r="E235" s="16" t="str">
        <f aca="false">Articoli!E411</f>
        <v>Solo acquisto</v>
      </c>
      <c r="F235" s="18" t="n">
        <f aca="false">Articoli!F411</f>
        <v>1</v>
      </c>
      <c r="G235" s="18" t="n">
        <f aca="false">Articoli!G411</f>
        <v>0</v>
      </c>
      <c r="H235" s="18" t="n">
        <f aca="false">Articoli!H411</f>
        <v>1</v>
      </c>
      <c r="I235" s="18" t="n">
        <f aca="false">Articoli!I411</f>
        <v>1</v>
      </c>
      <c r="J235" s="19" t="n">
        <f aca="false">Articoli!J411</f>
        <v>13.51</v>
      </c>
      <c r="K235" s="19" t="n">
        <f aca="false">Articoli!K411</f>
        <v>0</v>
      </c>
      <c r="L235" s="20" t="n">
        <f aca="false">Articoli!L411</f>
        <v>13.51</v>
      </c>
      <c r="M235" s="20" t="n">
        <f aca="false">Articoli!M411</f>
        <v>13.51</v>
      </c>
      <c r="N235" s="20" t="n">
        <f aca="false">Articoli!N411</f>
        <v>13.51</v>
      </c>
      <c r="O235" s="20" t="str">
        <f aca="false">Articoli!O411</f>
        <v/>
      </c>
      <c r="P235" s="20" t="n">
        <f aca="false">Articoli!P411</f>
        <v>0</v>
      </c>
      <c r="Q235" s="20" t="n">
        <f aca="false">Articoli!Q411</f>
        <v>0</v>
      </c>
      <c r="R235" s="16" t="str">
        <f aca="false">Articoli!R411</f>
        <v>ANOMALIA</v>
      </c>
      <c r="S235" s="16" t="str">
        <f aca="false">Articoli!S411</f>
        <v>NON VALUTABILE</v>
      </c>
      <c r="T235" s="16" t="str">
        <f aca="false">Articoli!T411</f>
        <v>ANOMALIA</v>
      </c>
      <c r="U235" s="17" t="str">
        <f aca="false">Articoli!U411</f>
        <v>Acquistato e mai scaricato nel periodo. </v>
      </c>
      <c r="V235" s="17" t="n">
        <f aca="false">Articoli!V411</f>
        <v>0</v>
      </c>
    </row>
    <row r="236" customFormat="false" ht="15" hidden="false" customHeight="false" outlineLevel="0" collapsed="false">
      <c r="A236" s="16" t="str">
        <f aca="false">Articoli!A412</f>
        <v>2294001546</v>
      </c>
      <c r="B236" s="16" t="str">
        <f aca="false">Articoli!B412</f>
        <v>SAC2294 001 546</v>
      </c>
      <c r="C236" s="16" t="n">
        <f aca="false">Articoli!C412</f>
        <v>0</v>
      </c>
      <c r="D236" s="17" t="str">
        <f aca="false">Articoli!D412</f>
        <v>Volano bimassa</v>
      </c>
      <c r="E236" s="16" t="str">
        <f aca="false">Articoli!E412</f>
        <v>Solo acquisto</v>
      </c>
      <c r="F236" s="18" t="n">
        <f aca="false">Articoli!F412</f>
        <v>1</v>
      </c>
      <c r="G236" s="18" t="n">
        <f aca="false">Articoli!G412</f>
        <v>0</v>
      </c>
      <c r="H236" s="18" t="n">
        <f aca="false">Articoli!H412</f>
        <v>1</v>
      </c>
      <c r="I236" s="18" t="n">
        <f aca="false">Articoli!I412</f>
        <v>1</v>
      </c>
      <c r="J236" s="19" t="n">
        <f aca="false">Articoli!J412</f>
        <v>169.68</v>
      </c>
      <c r="K236" s="19" t="n">
        <f aca="false">Articoli!K412</f>
        <v>0</v>
      </c>
      <c r="L236" s="20" t="n">
        <f aca="false">Articoli!L412</f>
        <v>169.68</v>
      </c>
      <c r="M236" s="20" t="n">
        <f aca="false">Articoli!M412</f>
        <v>169.68</v>
      </c>
      <c r="N236" s="20" t="n">
        <f aca="false">Articoli!N412</f>
        <v>169.68</v>
      </c>
      <c r="O236" s="20" t="str">
        <f aca="false">Articoli!O412</f>
        <v/>
      </c>
      <c r="P236" s="20" t="n">
        <f aca="false">Articoli!P412</f>
        <v>0</v>
      </c>
      <c r="Q236" s="20" t="n">
        <f aca="false">Articoli!Q412</f>
        <v>0</v>
      </c>
      <c r="R236" s="16" t="str">
        <f aca="false">Articoli!R412</f>
        <v>ANOMALIA</v>
      </c>
      <c r="S236" s="16" t="str">
        <f aca="false">Articoli!S412</f>
        <v>NON VALUTABILE</v>
      </c>
      <c r="T236" s="16" t="str">
        <f aca="false">Articoli!T412</f>
        <v>ANOMALIA</v>
      </c>
      <c r="U236" s="17" t="str">
        <f aca="false">Articoli!U412</f>
        <v>Acquistato e mai scaricato nel periodo. </v>
      </c>
      <c r="V236" s="17" t="n">
        <f aca="false">Articoli!V412</f>
        <v>0</v>
      </c>
    </row>
    <row r="237" customFormat="false" ht="15" hidden="false" customHeight="false" outlineLevel="0" collapsed="false">
      <c r="A237" s="16" t="str">
        <f aca="false">Articoli!A413</f>
        <v>3021600295</v>
      </c>
      <c r="B237" s="16" t="str">
        <f aca="false">Articoli!B413</f>
        <v>SAC3021 600 295</v>
      </c>
      <c r="C237" s="16" t="n">
        <f aca="false">Articoli!C413</f>
        <v>0</v>
      </c>
      <c r="D237" s="17" t="str">
        <f aca="false">Articoli!D413</f>
        <v>VOLANO MONOMASSA  SACHS</v>
      </c>
      <c r="E237" s="16" t="str">
        <f aca="false">Articoli!E413</f>
        <v>Solo acquisto</v>
      </c>
      <c r="F237" s="18" t="n">
        <f aca="false">Articoli!F413</f>
        <v>1</v>
      </c>
      <c r="G237" s="18" t="n">
        <f aca="false">Articoli!G413</f>
        <v>0</v>
      </c>
      <c r="H237" s="18" t="n">
        <f aca="false">Articoli!H413</f>
        <v>1</v>
      </c>
      <c r="I237" s="18" t="n">
        <f aca="false">Articoli!I413</f>
        <v>1</v>
      </c>
      <c r="J237" s="19" t="n">
        <f aca="false">Articoli!J413</f>
        <v>138.07</v>
      </c>
      <c r="K237" s="19" t="n">
        <f aca="false">Articoli!K413</f>
        <v>0</v>
      </c>
      <c r="L237" s="20" t="n">
        <f aca="false">Articoli!L413</f>
        <v>138.07</v>
      </c>
      <c r="M237" s="20" t="n">
        <f aca="false">Articoli!M413</f>
        <v>138.07</v>
      </c>
      <c r="N237" s="20" t="n">
        <f aca="false">Articoli!N413</f>
        <v>138.07</v>
      </c>
      <c r="O237" s="20" t="str">
        <f aca="false">Articoli!O413</f>
        <v/>
      </c>
      <c r="P237" s="20" t="n">
        <f aca="false">Articoli!P413</f>
        <v>0</v>
      </c>
      <c r="Q237" s="20" t="n">
        <f aca="false">Articoli!Q413</f>
        <v>0</v>
      </c>
      <c r="R237" s="16" t="str">
        <f aca="false">Articoli!R413</f>
        <v>ANOMALIA</v>
      </c>
      <c r="S237" s="16" t="str">
        <f aca="false">Articoli!S413</f>
        <v>NON VALUTABILE</v>
      </c>
      <c r="T237" s="16" t="str">
        <f aca="false">Articoli!T413</f>
        <v>ANOMALIA</v>
      </c>
      <c r="U237" s="17" t="str">
        <f aca="false">Articoli!U413</f>
        <v>Acquistato e mai scaricato nel periodo. </v>
      </c>
      <c r="V237" s="17" t="n">
        <f aca="false">Articoli!V413</f>
        <v>0</v>
      </c>
    </row>
    <row r="238" customFormat="false" ht="15" hidden="false" customHeight="false" outlineLevel="0" collapsed="false">
      <c r="A238" s="16" t="str">
        <f aca="false">Articoli!A414</f>
        <v>6284654067</v>
      </c>
      <c r="B238" s="16" t="str">
        <f aca="false">Articoli!B414</f>
        <v>SAC6284 654 067</v>
      </c>
      <c r="C238" s="16" t="n">
        <f aca="false">Articoli!C414</f>
        <v>0</v>
      </c>
      <c r="D238" s="17" t="str">
        <f aca="false">Articoli!D414</f>
        <v>FRIZIONE/POMPA IDRAULICA Opel</v>
      </c>
      <c r="E238" s="16" t="str">
        <f aca="false">Articoli!E414</f>
        <v>Solo acquisto</v>
      </c>
      <c r="F238" s="18" t="n">
        <f aca="false">Articoli!F414</f>
        <v>1</v>
      </c>
      <c r="G238" s="18" t="n">
        <f aca="false">Articoli!G414</f>
        <v>0</v>
      </c>
      <c r="H238" s="18" t="n">
        <f aca="false">Articoli!H414</f>
        <v>1</v>
      </c>
      <c r="I238" s="18" t="n">
        <f aca="false">Articoli!I414</f>
        <v>1</v>
      </c>
      <c r="J238" s="19" t="n">
        <f aca="false">Articoli!J414</f>
        <v>28.55</v>
      </c>
      <c r="K238" s="19" t="n">
        <f aca="false">Articoli!K414</f>
        <v>0</v>
      </c>
      <c r="L238" s="20" t="n">
        <f aca="false">Articoli!L414</f>
        <v>28.55</v>
      </c>
      <c r="M238" s="20" t="n">
        <f aca="false">Articoli!M414</f>
        <v>28.55</v>
      </c>
      <c r="N238" s="20" t="n">
        <f aca="false">Articoli!N414</f>
        <v>28.55</v>
      </c>
      <c r="O238" s="20" t="str">
        <f aca="false">Articoli!O414</f>
        <v/>
      </c>
      <c r="P238" s="20" t="n">
        <f aca="false">Articoli!P414</f>
        <v>0</v>
      </c>
      <c r="Q238" s="20" t="n">
        <f aca="false">Articoli!Q414</f>
        <v>0</v>
      </c>
      <c r="R238" s="16" t="str">
        <f aca="false">Articoli!R414</f>
        <v>ANOMALIA</v>
      </c>
      <c r="S238" s="16" t="str">
        <f aca="false">Articoli!S414</f>
        <v>NON VALUTABILE</v>
      </c>
      <c r="T238" s="16" t="str">
        <f aca="false">Articoli!T414</f>
        <v>ANOMALIA</v>
      </c>
      <c r="U238" s="17" t="str">
        <f aca="false">Articoli!U414</f>
        <v>Acquistato e mai scaricato nel periodo. </v>
      </c>
      <c r="V238" s="17" t="n">
        <f aca="false">Articoli!V414</f>
        <v>0</v>
      </c>
    </row>
    <row r="239" customFormat="false" ht="15" hidden="false" customHeight="false" outlineLevel="0" collapsed="false">
      <c r="A239" s="16" t="str">
        <f aca="false">Articoli!A415</f>
        <v>285890</v>
      </c>
      <c r="B239" s="16" t="str">
        <f aca="false">Articoli!B415</f>
        <v>SID2.85890</v>
      </c>
      <c r="C239" s="16" t="n">
        <f aca="false">Articoli!C415</f>
        <v>0</v>
      </c>
      <c r="D239" s="17" t="str">
        <f aca="false">Articoli!D415</f>
        <v>CENTRALINA PRERISCALDO</v>
      </c>
      <c r="E239" s="16" t="str">
        <f aca="false">Articoli!E415</f>
        <v>Solo acquisto</v>
      </c>
      <c r="F239" s="18" t="n">
        <f aca="false">Articoli!F415</f>
        <v>1</v>
      </c>
      <c r="G239" s="18" t="n">
        <f aca="false">Articoli!G415</f>
        <v>0</v>
      </c>
      <c r="H239" s="18" t="n">
        <f aca="false">Articoli!H415</f>
        <v>1</v>
      </c>
      <c r="I239" s="18" t="n">
        <f aca="false">Articoli!I415</f>
        <v>1</v>
      </c>
      <c r="J239" s="19" t="n">
        <f aca="false">Articoli!J415</f>
        <v>40.91</v>
      </c>
      <c r="K239" s="19" t="n">
        <f aca="false">Articoli!K415</f>
        <v>0</v>
      </c>
      <c r="L239" s="20" t="n">
        <f aca="false">Articoli!L415</f>
        <v>40.91</v>
      </c>
      <c r="M239" s="20" t="n">
        <f aca="false">Articoli!M415</f>
        <v>40.91</v>
      </c>
      <c r="N239" s="20" t="n">
        <f aca="false">Articoli!N415</f>
        <v>40.91</v>
      </c>
      <c r="O239" s="20" t="str">
        <f aca="false">Articoli!O415</f>
        <v/>
      </c>
      <c r="P239" s="20" t="n">
        <f aca="false">Articoli!P415</f>
        <v>0</v>
      </c>
      <c r="Q239" s="20" t="n">
        <f aca="false">Articoli!Q415</f>
        <v>0</v>
      </c>
      <c r="R239" s="16" t="str">
        <f aca="false">Articoli!R415</f>
        <v>ANOMALIA</v>
      </c>
      <c r="S239" s="16" t="str">
        <f aca="false">Articoli!S415</f>
        <v>NON VALUTABILE</v>
      </c>
      <c r="T239" s="16" t="str">
        <f aca="false">Articoli!T415</f>
        <v>ANOMALIA</v>
      </c>
      <c r="U239" s="17" t="str">
        <f aca="false">Articoli!U415</f>
        <v>Acquistato e mai scaricato nel periodo. </v>
      </c>
      <c r="V239" s="17" t="n">
        <f aca="false">Articoli!V415</f>
        <v>0</v>
      </c>
    </row>
    <row r="240" customFormat="false" ht="15" hidden="false" customHeight="false" outlineLevel="0" collapsed="false">
      <c r="A240" s="16" t="str">
        <f aca="false">Articoli!A416</f>
        <v>8530268A2</v>
      </c>
      <c r="B240" s="16" t="str">
        <f aca="false">Articoli!B416</f>
        <v>SID85.30268A2</v>
      </c>
      <c r="C240" s="16" t="n">
        <f aca="false">Articoli!C416</f>
        <v>0</v>
      </c>
      <c r="D240" s="17" t="str">
        <f aca="false">Articoli!D416</f>
        <v>BOBINA ACCENSIONE</v>
      </c>
      <c r="E240" s="16" t="str">
        <f aca="false">Articoli!E416</f>
        <v>Solo acquisto</v>
      </c>
      <c r="F240" s="18" t="n">
        <f aca="false">Articoli!F416</f>
        <v>1</v>
      </c>
      <c r="G240" s="18" t="n">
        <f aca="false">Articoli!G416</f>
        <v>0</v>
      </c>
      <c r="H240" s="18" t="n">
        <f aca="false">Articoli!H416</f>
        <v>1</v>
      </c>
      <c r="I240" s="18" t="n">
        <f aca="false">Articoli!I416</f>
        <v>1</v>
      </c>
      <c r="J240" s="19" t="n">
        <f aca="false">Articoli!J416</f>
        <v>37.88</v>
      </c>
      <c r="K240" s="19" t="n">
        <f aca="false">Articoli!K416</f>
        <v>0</v>
      </c>
      <c r="L240" s="20" t="n">
        <f aca="false">Articoli!L416</f>
        <v>37.88</v>
      </c>
      <c r="M240" s="20" t="n">
        <f aca="false">Articoli!M416</f>
        <v>37.88</v>
      </c>
      <c r="N240" s="20" t="n">
        <f aca="false">Articoli!N416</f>
        <v>37.88</v>
      </c>
      <c r="O240" s="20" t="str">
        <f aca="false">Articoli!O416</f>
        <v/>
      </c>
      <c r="P240" s="20" t="n">
        <f aca="false">Articoli!P416</f>
        <v>0</v>
      </c>
      <c r="Q240" s="20" t="n">
        <f aca="false">Articoli!Q416</f>
        <v>0</v>
      </c>
      <c r="R240" s="16" t="str">
        <f aca="false">Articoli!R416</f>
        <v>ANOMALIA</v>
      </c>
      <c r="S240" s="16" t="str">
        <f aca="false">Articoli!S416</f>
        <v>NON VALUTABILE</v>
      </c>
      <c r="T240" s="16" t="str">
        <f aca="false">Articoli!T416</f>
        <v>ANOMALIA</v>
      </c>
      <c r="U240" s="17" t="str">
        <f aca="false">Articoli!U416</f>
        <v>Acquistato e mai scaricato nel periodo. </v>
      </c>
      <c r="V240" s="17" t="n">
        <f aca="false">Articoli!V416</f>
        <v>0</v>
      </c>
    </row>
    <row r="241" customFormat="false" ht="15" hidden="false" customHeight="false" outlineLevel="0" collapsed="false">
      <c r="A241" s="16" t="str">
        <f aca="false">Articoli!A417</f>
        <v>94606</v>
      </c>
      <c r="B241" s="16" t="str">
        <f aca="false">Articoli!B417</f>
        <v>SID94.606</v>
      </c>
      <c r="C241" s="16" t="n">
        <f aca="false">Articoli!C417</f>
        <v>0</v>
      </c>
      <c r="D241" s="17" t="str">
        <f aca="false">Articoli!D417</f>
        <v>TERMOSTATO</v>
      </c>
      <c r="E241" s="16" t="str">
        <f aca="false">Articoli!E417</f>
        <v>Solo acquisto</v>
      </c>
      <c r="F241" s="18" t="n">
        <f aca="false">Articoli!F417</f>
        <v>4</v>
      </c>
      <c r="G241" s="18" t="n">
        <f aca="false">Articoli!G417</f>
        <v>0</v>
      </c>
      <c r="H241" s="18" t="n">
        <f aca="false">Articoli!H417</f>
        <v>4</v>
      </c>
      <c r="I241" s="18" t="n">
        <f aca="false">Articoli!I417</f>
        <v>4</v>
      </c>
      <c r="J241" s="19" t="n">
        <f aca="false">Articoli!J417</f>
        <v>39.28</v>
      </c>
      <c r="K241" s="19" t="n">
        <f aca="false">Articoli!K417</f>
        <v>0</v>
      </c>
      <c r="L241" s="20" t="n">
        <f aca="false">Articoli!L417</f>
        <v>9.82</v>
      </c>
      <c r="M241" s="20" t="n">
        <f aca="false">Articoli!M417</f>
        <v>9.82</v>
      </c>
      <c r="N241" s="20" t="n">
        <f aca="false">Articoli!N417</f>
        <v>9.82</v>
      </c>
      <c r="O241" s="20" t="str">
        <f aca="false">Articoli!O417</f>
        <v/>
      </c>
      <c r="P241" s="20" t="n">
        <f aca="false">Articoli!P417</f>
        <v>0</v>
      </c>
      <c r="Q241" s="20" t="n">
        <f aca="false">Articoli!Q417</f>
        <v>0</v>
      </c>
      <c r="R241" s="16" t="str">
        <f aca="false">Articoli!R417</f>
        <v>ANOMALIA</v>
      </c>
      <c r="S241" s="16" t="str">
        <f aca="false">Articoli!S417</f>
        <v>NON VALUTABILE</v>
      </c>
      <c r="T241" s="16" t="str">
        <f aca="false">Articoli!T417</f>
        <v>ANOMALIA</v>
      </c>
      <c r="U241" s="17" t="str">
        <f aca="false">Articoli!U417</f>
        <v>Acquistato e mai scaricato nel periodo. </v>
      </c>
      <c r="V241" s="17" t="n">
        <f aca="false">Articoli!V417</f>
        <v>0</v>
      </c>
    </row>
    <row r="242" customFormat="false" ht="15" hidden="false" customHeight="false" outlineLevel="0" collapsed="false">
      <c r="A242" s="16" t="str">
        <f aca="false">Articoli!A418</f>
        <v>2214101</v>
      </c>
      <c r="B242" s="16" t="str">
        <f aca="false">Articoli!B418</f>
        <v>TEX2214101</v>
      </c>
      <c r="C242" s="16" t="n">
        <f aca="false">Articoli!C418</f>
        <v>0</v>
      </c>
      <c r="D242" s="17" t="str">
        <f aca="false">Articoli!D418</f>
        <v>Kit Past.Lar.122,6|Alt.1=56,1|Alt.2=59,6|Spes.16,1</v>
      </c>
      <c r="E242" s="16" t="str">
        <f aca="false">Articoli!E418</f>
        <v>Solo acquisto</v>
      </c>
      <c r="F242" s="18" t="n">
        <f aca="false">Articoli!F418</f>
        <v>1</v>
      </c>
      <c r="G242" s="18" t="n">
        <f aca="false">Articoli!G418</f>
        <v>0</v>
      </c>
      <c r="H242" s="18" t="n">
        <f aca="false">Articoli!H418</f>
        <v>1</v>
      </c>
      <c r="I242" s="18" t="n">
        <f aca="false">Articoli!I418</f>
        <v>1</v>
      </c>
      <c r="J242" s="19" t="n">
        <f aca="false">Articoli!J418</f>
        <v>27.86</v>
      </c>
      <c r="K242" s="19" t="n">
        <f aca="false">Articoli!K418</f>
        <v>0</v>
      </c>
      <c r="L242" s="20" t="n">
        <f aca="false">Articoli!L418</f>
        <v>27.86</v>
      </c>
      <c r="M242" s="20" t="n">
        <f aca="false">Articoli!M418</f>
        <v>27.86</v>
      </c>
      <c r="N242" s="20" t="n">
        <f aca="false">Articoli!N418</f>
        <v>27.86</v>
      </c>
      <c r="O242" s="20" t="str">
        <f aca="false">Articoli!O418</f>
        <v/>
      </c>
      <c r="P242" s="20" t="n">
        <f aca="false">Articoli!P418</f>
        <v>0</v>
      </c>
      <c r="Q242" s="20" t="n">
        <f aca="false">Articoli!Q418</f>
        <v>0</v>
      </c>
      <c r="R242" s="16" t="str">
        <f aca="false">Articoli!R418</f>
        <v>ANOMALIA</v>
      </c>
      <c r="S242" s="16" t="str">
        <f aca="false">Articoli!S418</f>
        <v>NON VALUTABILE</v>
      </c>
      <c r="T242" s="16" t="str">
        <f aca="false">Articoli!T418</f>
        <v>ANOMALIA</v>
      </c>
      <c r="U242" s="17" t="str">
        <f aca="false">Articoli!U418</f>
        <v>Acquistato e mai scaricato nel periodo. </v>
      </c>
      <c r="V242" s="17" t="n">
        <f aca="false">Articoli!V418</f>
        <v>0</v>
      </c>
    </row>
    <row r="243" customFormat="false" ht="15" hidden="false" customHeight="false" outlineLevel="0" collapsed="false">
      <c r="A243" s="16" t="str">
        <f aca="false">Articoli!A419</f>
        <v>2214601</v>
      </c>
      <c r="B243" s="16" t="str">
        <f aca="false">Articoli!B419</f>
        <v>TEX2214601</v>
      </c>
      <c r="C243" s="16" t="n">
        <f aca="false">Articoli!C419</f>
        <v>0</v>
      </c>
      <c r="D243" s="17" t="str">
        <f aca="false">Articoli!D419</f>
        <v>Kit Past.Lar.193,2|Alt.1=65,4|Alt.2=64,9|Sp.1=19,2</v>
      </c>
      <c r="E243" s="16" t="str">
        <f aca="false">Articoli!E419</f>
        <v>Solo acquisto</v>
      </c>
      <c r="F243" s="18" t="n">
        <f aca="false">Articoli!F419</f>
        <v>1</v>
      </c>
      <c r="G243" s="18" t="n">
        <f aca="false">Articoli!G419</f>
        <v>0</v>
      </c>
      <c r="H243" s="18" t="n">
        <f aca="false">Articoli!H419</f>
        <v>1</v>
      </c>
      <c r="I243" s="18" t="n">
        <f aca="false">Articoli!I419</f>
        <v>1</v>
      </c>
      <c r="J243" s="19" t="n">
        <f aca="false">Articoli!J419</f>
        <v>41.95</v>
      </c>
      <c r="K243" s="19" t="n">
        <f aca="false">Articoli!K419</f>
        <v>0</v>
      </c>
      <c r="L243" s="20" t="n">
        <f aca="false">Articoli!L419</f>
        <v>41.95</v>
      </c>
      <c r="M243" s="20" t="n">
        <f aca="false">Articoli!M419</f>
        <v>41.95</v>
      </c>
      <c r="N243" s="20" t="n">
        <f aca="false">Articoli!N419</f>
        <v>41.95</v>
      </c>
      <c r="O243" s="20" t="str">
        <f aca="false">Articoli!O419</f>
        <v/>
      </c>
      <c r="P243" s="20" t="n">
        <f aca="false">Articoli!P419</f>
        <v>0</v>
      </c>
      <c r="Q243" s="20" t="n">
        <f aca="false">Articoli!Q419</f>
        <v>0</v>
      </c>
      <c r="R243" s="16" t="str">
        <f aca="false">Articoli!R419</f>
        <v>ANOMALIA</v>
      </c>
      <c r="S243" s="16" t="str">
        <f aca="false">Articoli!S419</f>
        <v>NON VALUTABILE</v>
      </c>
      <c r="T243" s="16" t="str">
        <f aca="false">Articoli!T419</f>
        <v>ANOMALIA</v>
      </c>
      <c r="U243" s="17" t="str">
        <f aca="false">Articoli!U419</f>
        <v>Acquistato e mai scaricato nel periodo. </v>
      </c>
      <c r="V243" s="17" t="n">
        <f aca="false">Articoli!V419</f>
        <v>0</v>
      </c>
    </row>
    <row r="244" customFormat="false" ht="15" hidden="false" customHeight="false" outlineLevel="0" collapsed="false">
      <c r="A244" s="16" t="str">
        <f aca="false">Articoli!A420</f>
        <v>2216501</v>
      </c>
      <c r="B244" s="16" t="str">
        <f aca="false">Articoli!B420</f>
        <v>TEX2216501</v>
      </c>
      <c r="C244" s="16" t="n">
        <f aca="false">Articoli!C420</f>
        <v>0</v>
      </c>
      <c r="D244" s="17" t="str">
        <f aca="false">Articoli!D420</f>
        <v>Kit Past.Lar.141|Alt.63,3|Spes.20,1|Con.Seg.Us.</v>
      </c>
      <c r="E244" s="16" t="str">
        <f aca="false">Articoli!E420</f>
        <v>Solo acquisto</v>
      </c>
      <c r="F244" s="18" t="n">
        <f aca="false">Articoli!F420</f>
        <v>1</v>
      </c>
      <c r="G244" s="18" t="n">
        <f aca="false">Articoli!G420</f>
        <v>0</v>
      </c>
      <c r="H244" s="18" t="n">
        <f aca="false">Articoli!H420</f>
        <v>1</v>
      </c>
      <c r="I244" s="18" t="n">
        <f aca="false">Articoli!I420</f>
        <v>1</v>
      </c>
      <c r="J244" s="19" t="n">
        <f aca="false">Articoli!J420</f>
        <v>27.8</v>
      </c>
      <c r="K244" s="19" t="n">
        <f aca="false">Articoli!K420</f>
        <v>0</v>
      </c>
      <c r="L244" s="20" t="n">
        <f aca="false">Articoli!L420</f>
        <v>27.8</v>
      </c>
      <c r="M244" s="20" t="n">
        <f aca="false">Articoli!M420</f>
        <v>27.8</v>
      </c>
      <c r="N244" s="20" t="n">
        <f aca="false">Articoli!N420</f>
        <v>27.8</v>
      </c>
      <c r="O244" s="20" t="str">
        <f aca="false">Articoli!O420</f>
        <v/>
      </c>
      <c r="P244" s="20" t="n">
        <f aca="false">Articoli!P420</f>
        <v>0</v>
      </c>
      <c r="Q244" s="20" t="n">
        <f aca="false">Articoli!Q420</f>
        <v>0</v>
      </c>
      <c r="R244" s="16" t="str">
        <f aca="false">Articoli!R420</f>
        <v>ANOMALIA</v>
      </c>
      <c r="S244" s="16" t="str">
        <f aca="false">Articoli!S420</f>
        <v>NON VALUTABILE</v>
      </c>
      <c r="T244" s="16" t="str">
        <f aca="false">Articoli!T420</f>
        <v>ANOMALIA</v>
      </c>
      <c r="U244" s="17" t="str">
        <f aca="false">Articoli!U420</f>
        <v>Acquistato e mai scaricato nel periodo. </v>
      </c>
      <c r="V244" s="17" t="n">
        <f aca="false">Articoli!V420</f>
        <v>0</v>
      </c>
    </row>
    <row r="245" customFormat="false" ht="15" hidden="false" customHeight="false" outlineLevel="0" collapsed="false">
      <c r="A245" s="16" t="str">
        <f aca="false">Articoli!A421</f>
        <v>2309902</v>
      </c>
      <c r="B245" s="16" t="str">
        <f aca="false">Articoli!B421</f>
        <v>TEX2309902</v>
      </c>
      <c r="C245" s="16" t="n">
        <f aca="false">Articoli!C421</f>
        <v>0</v>
      </c>
      <c r="D245" s="17" t="str">
        <f aca="false">Articoli!D421</f>
        <v>Past. LCV Lar.145,1|Alt.61,6|Sp.18,4|Con.Us.Int.</v>
      </c>
      <c r="E245" s="16" t="str">
        <f aca="false">Articoli!E421</f>
        <v>Solo acquisto</v>
      </c>
      <c r="F245" s="18" t="n">
        <f aca="false">Articoli!F421</f>
        <v>1</v>
      </c>
      <c r="G245" s="18" t="n">
        <f aca="false">Articoli!G421</f>
        <v>0</v>
      </c>
      <c r="H245" s="18" t="n">
        <f aca="false">Articoli!H421</f>
        <v>1</v>
      </c>
      <c r="I245" s="18" t="n">
        <f aca="false">Articoli!I421</f>
        <v>1</v>
      </c>
      <c r="J245" s="19" t="n">
        <f aca="false">Articoli!J421</f>
        <v>31.52</v>
      </c>
      <c r="K245" s="19" t="n">
        <f aca="false">Articoli!K421</f>
        <v>0</v>
      </c>
      <c r="L245" s="20" t="n">
        <f aca="false">Articoli!L421</f>
        <v>31.52</v>
      </c>
      <c r="M245" s="20" t="n">
        <f aca="false">Articoli!M421</f>
        <v>31.52</v>
      </c>
      <c r="N245" s="20" t="n">
        <f aca="false">Articoli!N421</f>
        <v>31.52</v>
      </c>
      <c r="O245" s="20" t="str">
        <f aca="false">Articoli!O421</f>
        <v/>
      </c>
      <c r="P245" s="20" t="n">
        <f aca="false">Articoli!P421</f>
        <v>0</v>
      </c>
      <c r="Q245" s="20" t="n">
        <f aca="false">Articoli!Q421</f>
        <v>0</v>
      </c>
      <c r="R245" s="16" t="str">
        <f aca="false">Articoli!R421</f>
        <v>ANOMALIA</v>
      </c>
      <c r="S245" s="16" t="str">
        <f aca="false">Articoli!S421</f>
        <v>NON VALUTABILE</v>
      </c>
      <c r="T245" s="16" t="str">
        <f aca="false">Articoli!T421</f>
        <v>ANOMALIA</v>
      </c>
      <c r="U245" s="17" t="str">
        <f aca="false">Articoli!U421</f>
        <v>Acquistato e mai scaricato nel periodo. </v>
      </c>
      <c r="V245" s="17" t="n">
        <f aca="false">Articoli!V421</f>
        <v>0</v>
      </c>
    </row>
    <row r="246" customFormat="false" ht="15" hidden="false" customHeight="false" outlineLevel="0" collapsed="false">
      <c r="A246" s="16" t="str">
        <f aca="false">Articoli!A422</f>
        <v>2332601</v>
      </c>
      <c r="B246" s="16" t="str">
        <f aca="false">Articoli!B422</f>
        <v>TEX2332601</v>
      </c>
      <c r="C246" s="16" t="n">
        <f aca="false">Articoli!C422</f>
        <v>0</v>
      </c>
      <c r="D246" s="17" t="str">
        <f aca="false">Articoli!D422</f>
        <v>Kit Past.Lar.116,2|Alt.59|Spes.17,7|Senz.Seg.Us.</v>
      </c>
      <c r="E246" s="16" t="str">
        <f aca="false">Articoli!E422</f>
        <v>Solo acquisto</v>
      </c>
      <c r="F246" s="18" t="n">
        <f aca="false">Articoli!F422</f>
        <v>1</v>
      </c>
      <c r="G246" s="18" t="n">
        <f aca="false">Articoli!G422</f>
        <v>0</v>
      </c>
      <c r="H246" s="18" t="n">
        <f aca="false">Articoli!H422</f>
        <v>1</v>
      </c>
      <c r="I246" s="18" t="n">
        <f aca="false">Articoli!I422</f>
        <v>1</v>
      </c>
      <c r="J246" s="19" t="n">
        <f aca="false">Articoli!J422</f>
        <v>32.08</v>
      </c>
      <c r="K246" s="19" t="n">
        <f aca="false">Articoli!K422</f>
        <v>0</v>
      </c>
      <c r="L246" s="20" t="n">
        <f aca="false">Articoli!L422</f>
        <v>32.08</v>
      </c>
      <c r="M246" s="20" t="n">
        <f aca="false">Articoli!M422</f>
        <v>32.08</v>
      </c>
      <c r="N246" s="20" t="n">
        <f aca="false">Articoli!N422</f>
        <v>32.08</v>
      </c>
      <c r="O246" s="20" t="str">
        <f aca="false">Articoli!O422</f>
        <v/>
      </c>
      <c r="P246" s="20" t="n">
        <f aca="false">Articoli!P422</f>
        <v>0</v>
      </c>
      <c r="Q246" s="20" t="n">
        <f aca="false">Articoli!Q422</f>
        <v>0</v>
      </c>
      <c r="R246" s="16" t="str">
        <f aca="false">Articoli!R422</f>
        <v>ANOMALIA</v>
      </c>
      <c r="S246" s="16" t="str">
        <f aca="false">Articoli!S422</f>
        <v>NON VALUTABILE</v>
      </c>
      <c r="T246" s="16" t="str">
        <f aca="false">Articoli!T422</f>
        <v>ANOMALIA</v>
      </c>
      <c r="U246" s="17" t="str">
        <f aca="false">Articoli!U422</f>
        <v>Acquistato e mai scaricato nel periodo. </v>
      </c>
      <c r="V246" s="17" t="n">
        <f aca="false">Articoli!V422</f>
        <v>0</v>
      </c>
    </row>
    <row r="247" customFormat="false" ht="15" hidden="false" customHeight="false" outlineLevel="0" collapsed="false">
      <c r="A247" s="16" t="str">
        <f aca="false">Articoli!A423</f>
        <v>2370901</v>
      </c>
      <c r="B247" s="16" t="str">
        <f aca="false">Articoli!B423</f>
        <v>TEX2370901</v>
      </c>
      <c r="C247" s="16" t="n">
        <f aca="false">Articoli!C423</f>
        <v>0</v>
      </c>
      <c r="D247" s="17" t="str">
        <f aca="false">Articoli!D423</f>
        <v>Kit Past.Lar.137|Alt.57,4|Spes.19|Seg.Us.Int.</v>
      </c>
      <c r="E247" s="16" t="str">
        <f aca="false">Articoli!E423</f>
        <v>Solo acquisto</v>
      </c>
      <c r="F247" s="18" t="n">
        <f aca="false">Articoli!F423</f>
        <v>1</v>
      </c>
      <c r="G247" s="18" t="n">
        <f aca="false">Articoli!G423</f>
        <v>0</v>
      </c>
      <c r="H247" s="18" t="n">
        <f aca="false">Articoli!H423</f>
        <v>1</v>
      </c>
      <c r="I247" s="18" t="n">
        <f aca="false">Articoli!I423</f>
        <v>1</v>
      </c>
      <c r="J247" s="19" t="n">
        <f aca="false">Articoli!J423</f>
        <v>19.52</v>
      </c>
      <c r="K247" s="19" t="n">
        <f aca="false">Articoli!K423</f>
        <v>0</v>
      </c>
      <c r="L247" s="20" t="n">
        <f aca="false">Articoli!L423</f>
        <v>19.52</v>
      </c>
      <c r="M247" s="20" t="n">
        <f aca="false">Articoli!M423</f>
        <v>19.52</v>
      </c>
      <c r="N247" s="20" t="n">
        <f aca="false">Articoli!N423</f>
        <v>19.52</v>
      </c>
      <c r="O247" s="20" t="str">
        <f aca="false">Articoli!O423</f>
        <v/>
      </c>
      <c r="P247" s="20" t="n">
        <f aca="false">Articoli!P423</f>
        <v>0</v>
      </c>
      <c r="Q247" s="20" t="n">
        <f aca="false">Articoli!Q423</f>
        <v>0</v>
      </c>
      <c r="R247" s="16" t="str">
        <f aca="false">Articoli!R423</f>
        <v>ANOMALIA</v>
      </c>
      <c r="S247" s="16" t="str">
        <f aca="false">Articoli!S423</f>
        <v>NON VALUTABILE</v>
      </c>
      <c r="T247" s="16" t="str">
        <f aca="false">Articoli!T423</f>
        <v>ANOMALIA</v>
      </c>
      <c r="U247" s="17" t="str">
        <f aca="false">Articoli!U423</f>
        <v>Acquistato e mai scaricato nel periodo. </v>
      </c>
      <c r="V247" s="17" t="n">
        <f aca="false">Articoli!V423</f>
        <v>0</v>
      </c>
    </row>
    <row r="248" customFormat="false" ht="15" hidden="false" customHeight="false" outlineLevel="0" collapsed="false">
      <c r="A248" s="16" t="str">
        <f aca="false">Articoli!A424</f>
        <v>2374602</v>
      </c>
      <c r="B248" s="16" t="str">
        <f aca="false">Articoli!B424</f>
        <v>TEX2374602</v>
      </c>
      <c r="C248" s="16" t="n">
        <f aca="false">Articoli!C424</f>
        <v>0</v>
      </c>
      <c r="D248" s="17" t="str">
        <f aca="false">Articoli!D424</f>
        <v>Past.Lar.1=155,3|Lar.2=156,5|Al.1=73,4|Al.2=74,9</v>
      </c>
      <c r="E248" s="16" t="str">
        <f aca="false">Articoli!E424</f>
        <v>Solo acquisto</v>
      </c>
      <c r="F248" s="18" t="n">
        <f aca="false">Articoli!F424</f>
        <v>1</v>
      </c>
      <c r="G248" s="18" t="n">
        <f aca="false">Articoli!G424</f>
        <v>0</v>
      </c>
      <c r="H248" s="18" t="n">
        <f aca="false">Articoli!H424</f>
        <v>1</v>
      </c>
      <c r="I248" s="18" t="n">
        <f aca="false">Articoli!I424</f>
        <v>1</v>
      </c>
      <c r="J248" s="19" t="n">
        <f aca="false">Articoli!J424</f>
        <v>39.53</v>
      </c>
      <c r="K248" s="19" t="n">
        <f aca="false">Articoli!K424</f>
        <v>0</v>
      </c>
      <c r="L248" s="20" t="n">
        <f aca="false">Articoli!L424</f>
        <v>39.53</v>
      </c>
      <c r="M248" s="20" t="n">
        <f aca="false">Articoli!M424</f>
        <v>39.53</v>
      </c>
      <c r="N248" s="20" t="n">
        <f aca="false">Articoli!N424</f>
        <v>39.53</v>
      </c>
      <c r="O248" s="20" t="str">
        <f aca="false">Articoli!O424</f>
        <v/>
      </c>
      <c r="P248" s="20" t="n">
        <f aca="false">Articoli!P424</f>
        <v>0</v>
      </c>
      <c r="Q248" s="20" t="n">
        <f aca="false">Articoli!Q424</f>
        <v>0</v>
      </c>
      <c r="R248" s="16" t="str">
        <f aca="false">Articoli!R424</f>
        <v>ANOMALIA</v>
      </c>
      <c r="S248" s="16" t="str">
        <f aca="false">Articoli!S424</f>
        <v>NON VALUTABILE</v>
      </c>
      <c r="T248" s="16" t="str">
        <f aca="false">Articoli!T424</f>
        <v>ANOMALIA</v>
      </c>
      <c r="U248" s="17" t="str">
        <f aca="false">Articoli!U424</f>
        <v>Acquistato e mai scaricato nel periodo. </v>
      </c>
      <c r="V248" s="17" t="n">
        <f aca="false">Articoli!V424</f>
        <v>0</v>
      </c>
    </row>
    <row r="249" customFormat="false" ht="15" hidden="false" customHeight="false" outlineLevel="0" collapsed="false">
      <c r="A249" s="16" t="str">
        <f aca="false">Articoli!A425</f>
        <v>2395401</v>
      </c>
      <c r="B249" s="16" t="str">
        <f aca="false">Articoli!B425</f>
        <v>TEX2395401</v>
      </c>
      <c r="C249" s="16" t="n">
        <f aca="false">Articoli!C425</f>
        <v>0</v>
      </c>
      <c r="D249" s="17" t="str">
        <f aca="false">Articoli!D425</f>
        <v>Kit Past.Lar.137|Alt.51,6|Spes.19|Senz.Seg.Us.</v>
      </c>
      <c r="E249" s="16" t="str">
        <f aca="false">Articoli!E425</f>
        <v>Solo acquisto</v>
      </c>
      <c r="F249" s="18" t="n">
        <f aca="false">Articoli!F425</f>
        <v>2</v>
      </c>
      <c r="G249" s="18" t="n">
        <f aca="false">Articoli!G425</f>
        <v>0</v>
      </c>
      <c r="H249" s="18" t="n">
        <f aca="false">Articoli!H425</f>
        <v>2</v>
      </c>
      <c r="I249" s="18" t="n">
        <f aca="false">Articoli!I425</f>
        <v>2</v>
      </c>
      <c r="J249" s="19" t="n">
        <f aca="false">Articoli!J425</f>
        <v>30.6</v>
      </c>
      <c r="K249" s="19" t="n">
        <f aca="false">Articoli!K425</f>
        <v>0</v>
      </c>
      <c r="L249" s="20" t="n">
        <f aca="false">Articoli!L425</f>
        <v>15.3</v>
      </c>
      <c r="M249" s="20" t="n">
        <f aca="false">Articoli!M425</f>
        <v>15.3</v>
      </c>
      <c r="N249" s="20" t="n">
        <f aca="false">Articoli!N425</f>
        <v>15.3</v>
      </c>
      <c r="O249" s="20" t="str">
        <f aca="false">Articoli!O425</f>
        <v/>
      </c>
      <c r="P249" s="20" t="n">
        <f aca="false">Articoli!P425</f>
        <v>0</v>
      </c>
      <c r="Q249" s="20" t="n">
        <f aca="false">Articoli!Q425</f>
        <v>0</v>
      </c>
      <c r="R249" s="16" t="str">
        <f aca="false">Articoli!R425</f>
        <v>ANOMALIA</v>
      </c>
      <c r="S249" s="16" t="str">
        <f aca="false">Articoli!S425</f>
        <v>NON VALUTABILE</v>
      </c>
      <c r="T249" s="16" t="str">
        <f aca="false">Articoli!T425</f>
        <v>ANOMALIA</v>
      </c>
      <c r="U249" s="17" t="str">
        <f aca="false">Articoli!U425</f>
        <v>Acquistato e mai scaricato nel periodo. </v>
      </c>
      <c r="V249" s="17" t="n">
        <f aca="false">Articoli!V425</f>
        <v>0</v>
      </c>
    </row>
    <row r="250" customFormat="false" ht="15" hidden="false" customHeight="false" outlineLevel="0" collapsed="false">
      <c r="A250" s="16" t="str">
        <f aca="false">Articoli!A426</f>
        <v>2407201</v>
      </c>
      <c r="B250" s="16" t="str">
        <f aca="false">Articoli!B426</f>
        <v>TEX2407201</v>
      </c>
      <c r="C250" s="16" t="n">
        <f aca="false">Articoli!C426</f>
        <v>0</v>
      </c>
      <c r="D250" s="17" t="str">
        <f aca="false">Articoli!D426</f>
        <v>Kit Past.Lar.123|Alt.51,7|Spes.17,7|Senz.Seg.Us.</v>
      </c>
      <c r="E250" s="16" t="str">
        <f aca="false">Articoli!E426</f>
        <v>Solo acquisto</v>
      </c>
      <c r="F250" s="18" t="n">
        <f aca="false">Articoli!F426</f>
        <v>1</v>
      </c>
      <c r="G250" s="18" t="n">
        <f aca="false">Articoli!G426</f>
        <v>0</v>
      </c>
      <c r="H250" s="18" t="n">
        <f aca="false">Articoli!H426</f>
        <v>1</v>
      </c>
      <c r="I250" s="18" t="n">
        <f aca="false">Articoli!I426</f>
        <v>1</v>
      </c>
      <c r="J250" s="19" t="n">
        <f aca="false">Articoli!J426</f>
        <v>23.02</v>
      </c>
      <c r="K250" s="19" t="n">
        <f aca="false">Articoli!K426</f>
        <v>0</v>
      </c>
      <c r="L250" s="20" t="n">
        <f aca="false">Articoli!L426</f>
        <v>23.02</v>
      </c>
      <c r="M250" s="20" t="n">
        <f aca="false">Articoli!M426</f>
        <v>23.02</v>
      </c>
      <c r="N250" s="20" t="n">
        <f aca="false">Articoli!N426</f>
        <v>23.02</v>
      </c>
      <c r="O250" s="20" t="str">
        <f aca="false">Articoli!O426</f>
        <v/>
      </c>
      <c r="P250" s="20" t="n">
        <f aca="false">Articoli!P426</f>
        <v>0</v>
      </c>
      <c r="Q250" s="20" t="n">
        <f aca="false">Articoli!Q426</f>
        <v>0</v>
      </c>
      <c r="R250" s="16" t="str">
        <f aca="false">Articoli!R426</f>
        <v>ANOMALIA</v>
      </c>
      <c r="S250" s="16" t="str">
        <f aca="false">Articoli!S426</f>
        <v>NON VALUTABILE</v>
      </c>
      <c r="T250" s="16" t="str">
        <f aca="false">Articoli!T426</f>
        <v>ANOMALIA</v>
      </c>
      <c r="U250" s="17" t="str">
        <f aca="false">Articoli!U426</f>
        <v>Acquistato e mai scaricato nel periodo. </v>
      </c>
      <c r="V250" s="17" t="n">
        <f aca="false">Articoli!V426</f>
        <v>0</v>
      </c>
    </row>
    <row r="251" customFormat="false" ht="15" hidden="false" customHeight="false" outlineLevel="0" collapsed="false">
      <c r="A251" s="16" t="str">
        <f aca="false">Articoli!A427</f>
        <v>2407304</v>
      </c>
      <c r="B251" s="16" t="str">
        <f aca="false">Articoli!B427</f>
        <v>TEX2407304</v>
      </c>
      <c r="C251" s="16" t="n">
        <f aca="false">Articoli!C427</f>
        <v>0</v>
      </c>
      <c r="D251" s="17" t="str">
        <f aca="false">Articoli!D427</f>
        <v>Kit Past.Lar.116,7|Alt.55,2|Spes.16,4|Seg.Us.Int.</v>
      </c>
      <c r="E251" s="16" t="str">
        <f aca="false">Articoli!E427</f>
        <v>Solo acquisto</v>
      </c>
      <c r="F251" s="18" t="n">
        <f aca="false">Articoli!F427</f>
        <v>1</v>
      </c>
      <c r="G251" s="18" t="n">
        <f aca="false">Articoli!G427</f>
        <v>0</v>
      </c>
      <c r="H251" s="18" t="n">
        <f aca="false">Articoli!H427</f>
        <v>1</v>
      </c>
      <c r="I251" s="18" t="n">
        <f aca="false">Articoli!I427</f>
        <v>1</v>
      </c>
      <c r="J251" s="19" t="n">
        <f aca="false">Articoli!J427</f>
        <v>25.39</v>
      </c>
      <c r="K251" s="19" t="n">
        <f aca="false">Articoli!K427</f>
        <v>0</v>
      </c>
      <c r="L251" s="20" t="n">
        <f aca="false">Articoli!L427</f>
        <v>25.39</v>
      </c>
      <c r="M251" s="20" t="n">
        <f aca="false">Articoli!M427</f>
        <v>25.39</v>
      </c>
      <c r="N251" s="20" t="n">
        <f aca="false">Articoli!N427</f>
        <v>25.39</v>
      </c>
      <c r="O251" s="20" t="str">
        <f aca="false">Articoli!O427</f>
        <v/>
      </c>
      <c r="P251" s="20" t="n">
        <f aca="false">Articoli!P427</f>
        <v>0</v>
      </c>
      <c r="Q251" s="20" t="n">
        <f aca="false">Articoli!Q427</f>
        <v>0</v>
      </c>
      <c r="R251" s="16" t="str">
        <f aca="false">Articoli!R427</f>
        <v>ANOMALIA</v>
      </c>
      <c r="S251" s="16" t="str">
        <f aca="false">Articoli!S427</f>
        <v>NON VALUTABILE</v>
      </c>
      <c r="T251" s="16" t="str">
        <f aca="false">Articoli!T427</f>
        <v>ANOMALIA</v>
      </c>
      <c r="U251" s="17" t="str">
        <f aca="false">Articoli!U427</f>
        <v>Acquistato e mai scaricato nel periodo. </v>
      </c>
      <c r="V251" s="17" t="n">
        <f aca="false">Articoli!V427</f>
        <v>0</v>
      </c>
    </row>
    <row r="252" customFormat="false" ht="15" hidden="false" customHeight="false" outlineLevel="0" collapsed="false">
      <c r="A252" s="16" t="str">
        <f aca="false">Articoli!A428</f>
        <v>2439101</v>
      </c>
      <c r="B252" s="16" t="str">
        <f aca="false">Articoli!B428</f>
        <v>TEX2439101</v>
      </c>
      <c r="C252" s="16" t="n">
        <f aca="false">Articoli!C428</f>
        <v>0</v>
      </c>
      <c r="D252" s="17" t="str">
        <f aca="false">Articoli!D428</f>
        <v>Kit Past.Lar.131,7|Alt.56,9|Spes.16|Con.Seg.Us.</v>
      </c>
      <c r="E252" s="16" t="str">
        <f aca="false">Articoli!E428</f>
        <v>Solo acquisto</v>
      </c>
      <c r="F252" s="18" t="n">
        <f aca="false">Articoli!F428</f>
        <v>1</v>
      </c>
      <c r="G252" s="18" t="n">
        <f aca="false">Articoli!G428</f>
        <v>0</v>
      </c>
      <c r="H252" s="18" t="n">
        <f aca="false">Articoli!H428</f>
        <v>1</v>
      </c>
      <c r="I252" s="18" t="n">
        <f aca="false">Articoli!I428</f>
        <v>1</v>
      </c>
      <c r="J252" s="19" t="n">
        <f aca="false">Articoli!J428</f>
        <v>32.28</v>
      </c>
      <c r="K252" s="19" t="n">
        <f aca="false">Articoli!K428</f>
        <v>0</v>
      </c>
      <c r="L252" s="20" t="n">
        <f aca="false">Articoli!L428</f>
        <v>32.28</v>
      </c>
      <c r="M252" s="20" t="n">
        <f aca="false">Articoli!M428</f>
        <v>32.28</v>
      </c>
      <c r="N252" s="20" t="n">
        <f aca="false">Articoli!N428</f>
        <v>32.28</v>
      </c>
      <c r="O252" s="20" t="str">
        <f aca="false">Articoli!O428</f>
        <v/>
      </c>
      <c r="P252" s="20" t="n">
        <f aca="false">Articoli!P428</f>
        <v>0</v>
      </c>
      <c r="Q252" s="20" t="n">
        <f aca="false">Articoli!Q428</f>
        <v>0</v>
      </c>
      <c r="R252" s="16" t="str">
        <f aca="false">Articoli!R428</f>
        <v>ANOMALIA</v>
      </c>
      <c r="S252" s="16" t="str">
        <f aca="false">Articoli!S428</f>
        <v>NON VALUTABILE</v>
      </c>
      <c r="T252" s="16" t="str">
        <f aca="false">Articoli!T428</f>
        <v>ANOMALIA</v>
      </c>
      <c r="U252" s="17" t="str">
        <f aca="false">Articoli!U428</f>
        <v>Acquistato e mai scaricato nel periodo. </v>
      </c>
      <c r="V252" s="17" t="n">
        <f aca="false">Articoli!V428</f>
        <v>0</v>
      </c>
    </row>
    <row r="253" customFormat="false" ht="15" hidden="false" customHeight="false" outlineLevel="0" collapsed="false">
      <c r="A253" s="16" t="str">
        <f aca="false">Articoli!A429</f>
        <v>2446503</v>
      </c>
      <c r="B253" s="16" t="str">
        <f aca="false">Articoli!B429</f>
        <v>TEX2446503</v>
      </c>
      <c r="C253" s="16" t="n">
        <f aca="false">Articoli!C429</f>
        <v>0</v>
      </c>
      <c r="D253" s="17" t="str">
        <f aca="false">Articoli!D429</f>
        <v>Kit Past. LCV Lar.137|Alt.48,8|Sp.18,8|Seg.Us.Int.</v>
      </c>
      <c r="E253" s="16" t="str">
        <f aca="false">Articoli!E429</f>
        <v>Solo acquisto</v>
      </c>
      <c r="F253" s="18" t="n">
        <f aca="false">Articoli!F429</f>
        <v>1</v>
      </c>
      <c r="G253" s="18" t="n">
        <f aca="false">Articoli!G429</f>
        <v>0</v>
      </c>
      <c r="H253" s="18" t="n">
        <f aca="false">Articoli!H429</f>
        <v>1</v>
      </c>
      <c r="I253" s="18" t="n">
        <f aca="false">Articoli!I429</f>
        <v>1</v>
      </c>
      <c r="J253" s="19" t="n">
        <f aca="false">Articoli!J429</f>
        <v>28.9</v>
      </c>
      <c r="K253" s="19" t="n">
        <f aca="false">Articoli!K429</f>
        <v>0</v>
      </c>
      <c r="L253" s="20" t="n">
        <f aca="false">Articoli!L429</f>
        <v>28.9</v>
      </c>
      <c r="M253" s="20" t="n">
        <f aca="false">Articoli!M429</f>
        <v>28.9</v>
      </c>
      <c r="N253" s="20" t="n">
        <f aca="false">Articoli!N429</f>
        <v>28.9</v>
      </c>
      <c r="O253" s="20" t="str">
        <f aca="false">Articoli!O429</f>
        <v/>
      </c>
      <c r="P253" s="20" t="n">
        <f aca="false">Articoli!P429</f>
        <v>0</v>
      </c>
      <c r="Q253" s="20" t="n">
        <f aca="false">Articoli!Q429</f>
        <v>0</v>
      </c>
      <c r="R253" s="16" t="str">
        <f aca="false">Articoli!R429</f>
        <v>ANOMALIA</v>
      </c>
      <c r="S253" s="16" t="str">
        <f aca="false">Articoli!S429</f>
        <v>NON VALUTABILE</v>
      </c>
      <c r="T253" s="16" t="str">
        <f aca="false">Articoli!T429</f>
        <v>ANOMALIA</v>
      </c>
      <c r="U253" s="17" t="str">
        <f aca="false">Articoli!U429</f>
        <v>Acquistato e mai scaricato nel periodo. </v>
      </c>
      <c r="V253" s="17" t="n">
        <f aca="false">Articoli!V429</f>
        <v>0</v>
      </c>
    </row>
    <row r="254" customFormat="false" ht="15" hidden="false" customHeight="false" outlineLevel="0" collapsed="false">
      <c r="A254" s="16" t="str">
        <f aca="false">Articoli!A430</f>
        <v>2446901</v>
      </c>
      <c r="B254" s="16" t="str">
        <f aca="false">Articoli!B430</f>
        <v>TEX2446901</v>
      </c>
      <c r="C254" s="16" t="n">
        <f aca="false">Articoli!C430</f>
        <v>0</v>
      </c>
      <c r="D254" s="17" t="str">
        <f aca="false">Articoli!D430</f>
        <v>Kit Past. LCV Lar.169,4|Alt.61,6|Sp.19|Seg.Us.Int.</v>
      </c>
      <c r="E254" s="16" t="str">
        <f aca="false">Articoli!E430</f>
        <v>Solo acquisto</v>
      </c>
      <c r="F254" s="18" t="n">
        <f aca="false">Articoli!F430</f>
        <v>1</v>
      </c>
      <c r="G254" s="18" t="n">
        <f aca="false">Articoli!G430</f>
        <v>0</v>
      </c>
      <c r="H254" s="18" t="n">
        <f aca="false">Articoli!H430</f>
        <v>1</v>
      </c>
      <c r="I254" s="18" t="n">
        <f aca="false">Articoli!I430</f>
        <v>1</v>
      </c>
      <c r="J254" s="19" t="n">
        <f aca="false">Articoli!J430</f>
        <v>35.2</v>
      </c>
      <c r="K254" s="19" t="n">
        <f aca="false">Articoli!K430</f>
        <v>0</v>
      </c>
      <c r="L254" s="20" t="n">
        <f aca="false">Articoli!L430</f>
        <v>35.2</v>
      </c>
      <c r="M254" s="20" t="n">
        <f aca="false">Articoli!M430</f>
        <v>35.2</v>
      </c>
      <c r="N254" s="20" t="n">
        <f aca="false">Articoli!N430</f>
        <v>35.2</v>
      </c>
      <c r="O254" s="20" t="str">
        <f aca="false">Articoli!O430</f>
        <v/>
      </c>
      <c r="P254" s="20" t="n">
        <f aca="false">Articoli!P430</f>
        <v>0</v>
      </c>
      <c r="Q254" s="20" t="n">
        <f aca="false">Articoli!Q430</f>
        <v>0</v>
      </c>
      <c r="R254" s="16" t="str">
        <f aca="false">Articoli!R430</f>
        <v>ANOMALIA</v>
      </c>
      <c r="S254" s="16" t="str">
        <f aca="false">Articoli!S430</f>
        <v>NON VALUTABILE</v>
      </c>
      <c r="T254" s="16" t="str">
        <f aca="false">Articoli!T430</f>
        <v>ANOMALIA</v>
      </c>
      <c r="U254" s="17" t="str">
        <f aca="false">Articoli!U430</f>
        <v>Acquistato e mai scaricato nel periodo. </v>
      </c>
      <c r="V254" s="17" t="n">
        <f aca="false">Articoli!V430</f>
        <v>0</v>
      </c>
    </row>
    <row r="255" customFormat="false" ht="15" hidden="false" customHeight="false" outlineLevel="0" collapsed="false">
      <c r="A255" s="16" t="str">
        <f aca="false">Articoli!A431</f>
        <v>2454901</v>
      </c>
      <c r="B255" s="16" t="str">
        <f aca="false">Articoli!B431</f>
        <v>TEX2454901</v>
      </c>
      <c r="C255" s="16" t="n">
        <f aca="false">Articoli!C431</f>
        <v>0</v>
      </c>
      <c r="D255" s="17" t="str">
        <f aca="false">Articoli!D431</f>
        <v>Kit Past.Lar.137,1|Alt.57,4|Spes.19,4|Con.Seg.Us.</v>
      </c>
      <c r="E255" s="16" t="str">
        <f aca="false">Articoli!E431</f>
        <v>Solo acquisto</v>
      </c>
      <c r="F255" s="18" t="n">
        <f aca="false">Articoli!F431</f>
        <v>2</v>
      </c>
      <c r="G255" s="18" t="n">
        <f aca="false">Articoli!G431</f>
        <v>0</v>
      </c>
      <c r="H255" s="18" t="n">
        <f aca="false">Articoli!H431</f>
        <v>2</v>
      </c>
      <c r="I255" s="18" t="n">
        <f aca="false">Articoli!I431</f>
        <v>2</v>
      </c>
      <c r="J255" s="19" t="n">
        <f aca="false">Articoli!J431</f>
        <v>42.02</v>
      </c>
      <c r="K255" s="19" t="n">
        <f aca="false">Articoli!K431</f>
        <v>0</v>
      </c>
      <c r="L255" s="20" t="n">
        <f aca="false">Articoli!L431</f>
        <v>21.01</v>
      </c>
      <c r="M255" s="20" t="n">
        <f aca="false">Articoli!M431</f>
        <v>21.01</v>
      </c>
      <c r="N255" s="20" t="n">
        <f aca="false">Articoli!N431</f>
        <v>21.01</v>
      </c>
      <c r="O255" s="20" t="str">
        <f aca="false">Articoli!O431</f>
        <v/>
      </c>
      <c r="P255" s="20" t="n">
        <f aca="false">Articoli!P431</f>
        <v>0</v>
      </c>
      <c r="Q255" s="20" t="n">
        <f aca="false">Articoli!Q431</f>
        <v>0</v>
      </c>
      <c r="R255" s="16" t="str">
        <f aca="false">Articoli!R431</f>
        <v>ANOMALIA</v>
      </c>
      <c r="S255" s="16" t="str">
        <f aca="false">Articoli!S431</f>
        <v>NON VALUTABILE</v>
      </c>
      <c r="T255" s="16" t="str">
        <f aca="false">Articoli!T431</f>
        <v>ANOMALIA</v>
      </c>
      <c r="U255" s="17" t="str">
        <f aca="false">Articoli!U431</f>
        <v>Acquistato e mai scaricato nel periodo. </v>
      </c>
      <c r="V255" s="17" t="n">
        <f aca="false">Articoli!V431</f>
        <v>0</v>
      </c>
    </row>
    <row r="256" customFormat="false" ht="15" hidden="false" customHeight="false" outlineLevel="0" collapsed="false">
      <c r="A256" s="16" t="str">
        <f aca="false">Articoli!A432</f>
        <v>2456101</v>
      </c>
      <c r="B256" s="16" t="str">
        <f aca="false">Articoli!B432</f>
        <v>TEX2456101</v>
      </c>
      <c r="C256" s="16" t="n">
        <f aca="false">Articoli!C432</f>
        <v>0</v>
      </c>
      <c r="D256" s="17" t="str">
        <f aca="false">Articoli!D432</f>
        <v>Kit Past.Lar.106,2|Alt.1=62,4|Alt.2=56|Spes.18</v>
      </c>
      <c r="E256" s="16" t="str">
        <f aca="false">Articoli!E432</f>
        <v>Solo acquisto</v>
      </c>
      <c r="F256" s="18" t="n">
        <f aca="false">Articoli!F432</f>
        <v>1</v>
      </c>
      <c r="G256" s="18" t="n">
        <f aca="false">Articoli!G432</f>
        <v>0</v>
      </c>
      <c r="H256" s="18" t="n">
        <f aca="false">Articoli!H432</f>
        <v>1</v>
      </c>
      <c r="I256" s="18" t="n">
        <f aca="false">Articoli!I432</f>
        <v>1</v>
      </c>
      <c r="J256" s="19" t="n">
        <f aca="false">Articoli!J432</f>
        <v>33.68</v>
      </c>
      <c r="K256" s="19" t="n">
        <f aca="false">Articoli!K432</f>
        <v>0</v>
      </c>
      <c r="L256" s="20" t="n">
        <f aca="false">Articoli!L432</f>
        <v>33.68</v>
      </c>
      <c r="M256" s="20" t="n">
        <f aca="false">Articoli!M432</f>
        <v>33.68</v>
      </c>
      <c r="N256" s="20" t="n">
        <f aca="false">Articoli!N432</f>
        <v>33.68</v>
      </c>
      <c r="O256" s="20" t="str">
        <f aca="false">Articoli!O432</f>
        <v/>
      </c>
      <c r="P256" s="20" t="n">
        <f aca="false">Articoli!P432</f>
        <v>0</v>
      </c>
      <c r="Q256" s="20" t="n">
        <f aca="false">Articoli!Q432</f>
        <v>0</v>
      </c>
      <c r="R256" s="16" t="str">
        <f aca="false">Articoli!R432</f>
        <v>ANOMALIA</v>
      </c>
      <c r="S256" s="16" t="str">
        <f aca="false">Articoli!S432</f>
        <v>NON VALUTABILE</v>
      </c>
      <c r="T256" s="16" t="str">
        <f aca="false">Articoli!T432</f>
        <v>ANOMALIA</v>
      </c>
      <c r="U256" s="17" t="str">
        <f aca="false">Articoli!U432</f>
        <v>Acquistato e mai scaricato nel periodo. </v>
      </c>
      <c r="V256" s="17" t="n">
        <f aca="false">Articoli!V432</f>
        <v>0</v>
      </c>
    </row>
    <row r="257" customFormat="false" ht="15" hidden="false" customHeight="false" outlineLevel="0" collapsed="false">
      <c r="A257" s="16" t="str">
        <f aca="false">Articoli!A433</f>
        <v>2485201</v>
      </c>
      <c r="B257" s="16" t="str">
        <f aca="false">Articoli!B433</f>
        <v>TEX2485201</v>
      </c>
      <c r="C257" s="16" t="n">
        <f aca="false">Articoli!C433</f>
        <v>0</v>
      </c>
      <c r="D257" s="17" t="str">
        <f aca="false">Articoli!D433</f>
        <v>Kit Past.Lar.109,8|Alt.80,6|Spes.15,8|Seg.Us.Int.</v>
      </c>
      <c r="E257" s="16" t="str">
        <f aca="false">Articoli!E433</f>
        <v>Solo acquisto</v>
      </c>
      <c r="F257" s="18" t="n">
        <f aca="false">Articoli!F433</f>
        <v>1</v>
      </c>
      <c r="G257" s="18" t="n">
        <f aca="false">Articoli!G433</f>
        <v>0</v>
      </c>
      <c r="H257" s="18" t="n">
        <f aca="false">Articoli!H433</f>
        <v>1</v>
      </c>
      <c r="I257" s="18" t="n">
        <f aca="false">Articoli!I433</f>
        <v>1</v>
      </c>
      <c r="J257" s="19" t="n">
        <f aca="false">Articoli!J433</f>
        <v>38.7</v>
      </c>
      <c r="K257" s="19" t="n">
        <f aca="false">Articoli!K433</f>
        <v>0</v>
      </c>
      <c r="L257" s="20" t="n">
        <f aca="false">Articoli!L433</f>
        <v>38.7</v>
      </c>
      <c r="M257" s="20" t="n">
        <f aca="false">Articoli!M433</f>
        <v>38.7</v>
      </c>
      <c r="N257" s="20" t="n">
        <f aca="false">Articoli!N433</f>
        <v>38.7</v>
      </c>
      <c r="O257" s="20" t="str">
        <f aca="false">Articoli!O433</f>
        <v/>
      </c>
      <c r="P257" s="20" t="n">
        <f aca="false">Articoli!P433</f>
        <v>0</v>
      </c>
      <c r="Q257" s="20" t="n">
        <f aca="false">Articoli!Q433</f>
        <v>0</v>
      </c>
      <c r="R257" s="16" t="str">
        <f aca="false">Articoli!R433</f>
        <v>ANOMALIA</v>
      </c>
      <c r="S257" s="16" t="str">
        <f aca="false">Articoli!S433</f>
        <v>NON VALUTABILE</v>
      </c>
      <c r="T257" s="16" t="str">
        <f aca="false">Articoli!T433</f>
        <v>ANOMALIA</v>
      </c>
      <c r="U257" s="17" t="str">
        <f aca="false">Articoli!U433</f>
        <v>Acquistato e mai scaricato nel periodo. </v>
      </c>
      <c r="V257" s="17" t="n">
        <f aca="false">Articoli!V433</f>
        <v>0</v>
      </c>
    </row>
    <row r="258" customFormat="false" ht="15" hidden="false" customHeight="false" outlineLevel="0" collapsed="false">
      <c r="A258" s="16" t="str">
        <f aca="false">Articoli!A434</f>
        <v>2532301</v>
      </c>
      <c r="B258" s="16" t="str">
        <f aca="false">Articoli!B434</f>
        <v>TEX2532301</v>
      </c>
      <c r="C258" s="16" t="n">
        <f aca="false">Articoli!C434</f>
        <v>0</v>
      </c>
      <c r="D258" s="17" t="str">
        <f aca="false">Articoli!D434</f>
        <v>Kit Past.Lar.149,5|Alt.52,5|Spes.17,3|Con.Seg.Us.</v>
      </c>
      <c r="E258" s="16" t="str">
        <f aca="false">Articoli!E434</f>
        <v>Solo acquisto</v>
      </c>
      <c r="F258" s="18" t="n">
        <f aca="false">Articoli!F434</f>
        <v>1</v>
      </c>
      <c r="G258" s="18" t="n">
        <f aca="false">Articoli!G434</f>
        <v>0</v>
      </c>
      <c r="H258" s="18" t="n">
        <f aca="false">Articoli!H434</f>
        <v>1</v>
      </c>
      <c r="I258" s="18" t="n">
        <f aca="false">Articoli!I434</f>
        <v>1</v>
      </c>
      <c r="J258" s="19" t="n">
        <f aca="false">Articoli!J434</f>
        <v>16.93</v>
      </c>
      <c r="K258" s="19" t="n">
        <f aca="false">Articoli!K434</f>
        <v>0</v>
      </c>
      <c r="L258" s="20" t="n">
        <f aca="false">Articoli!L434</f>
        <v>16.93</v>
      </c>
      <c r="M258" s="20" t="n">
        <f aca="false">Articoli!M434</f>
        <v>16.93</v>
      </c>
      <c r="N258" s="20" t="n">
        <f aca="false">Articoli!N434</f>
        <v>16.93</v>
      </c>
      <c r="O258" s="20" t="str">
        <f aca="false">Articoli!O434</f>
        <v/>
      </c>
      <c r="P258" s="20" t="n">
        <f aca="false">Articoli!P434</f>
        <v>0</v>
      </c>
      <c r="Q258" s="20" t="n">
        <f aca="false">Articoli!Q434</f>
        <v>0</v>
      </c>
      <c r="R258" s="16" t="str">
        <f aca="false">Articoli!R434</f>
        <v>ANOMALIA</v>
      </c>
      <c r="S258" s="16" t="str">
        <f aca="false">Articoli!S434</f>
        <v>NON VALUTABILE</v>
      </c>
      <c r="T258" s="16" t="str">
        <f aca="false">Articoli!T434</f>
        <v>ANOMALIA</v>
      </c>
      <c r="U258" s="17" t="str">
        <f aca="false">Articoli!U434</f>
        <v>Acquistato e mai scaricato nel periodo. </v>
      </c>
      <c r="V258" s="17" t="n">
        <f aca="false">Articoli!V434</f>
        <v>0</v>
      </c>
    </row>
    <row r="259" customFormat="false" ht="15" hidden="false" customHeight="false" outlineLevel="0" collapsed="false">
      <c r="A259" s="16" t="str">
        <f aca="false">Articoli!A435</f>
        <v>2533101</v>
      </c>
      <c r="B259" s="16" t="str">
        <f aca="false">Articoli!B435</f>
        <v>TEX2533101</v>
      </c>
      <c r="C259" s="16" t="n">
        <f aca="false">Articoli!C435</f>
        <v>0</v>
      </c>
      <c r="D259" s="17" t="str">
        <f aca="false">Articoli!D435</f>
        <v>Kit Past.Lar.123,2|Alt.1=47,8|Alt.2=46,2|Spes.16,2</v>
      </c>
      <c r="E259" s="16" t="str">
        <f aca="false">Articoli!E435</f>
        <v>Solo acquisto</v>
      </c>
      <c r="F259" s="18" t="n">
        <f aca="false">Articoli!F435</f>
        <v>2</v>
      </c>
      <c r="G259" s="18" t="n">
        <f aca="false">Articoli!G435</f>
        <v>0</v>
      </c>
      <c r="H259" s="18" t="n">
        <f aca="false">Articoli!H435</f>
        <v>2</v>
      </c>
      <c r="I259" s="18" t="n">
        <f aca="false">Articoli!I435</f>
        <v>2</v>
      </c>
      <c r="J259" s="19" t="n">
        <f aca="false">Articoli!J435</f>
        <v>63.06</v>
      </c>
      <c r="K259" s="19" t="n">
        <f aca="false">Articoli!K435</f>
        <v>0</v>
      </c>
      <c r="L259" s="20" t="n">
        <f aca="false">Articoli!L435</f>
        <v>31.53</v>
      </c>
      <c r="M259" s="20" t="n">
        <f aca="false">Articoli!M435</f>
        <v>31.53</v>
      </c>
      <c r="N259" s="20" t="n">
        <f aca="false">Articoli!N435</f>
        <v>31.53</v>
      </c>
      <c r="O259" s="20" t="str">
        <f aca="false">Articoli!O435</f>
        <v/>
      </c>
      <c r="P259" s="20" t="n">
        <f aca="false">Articoli!P435</f>
        <v>0</v>
      </c>
      <c r="Q259" s="20" t="n">
        <f aca="false">Articoli!Q435</f>
        <v>0</v>
      </c>
      <c r="R259" s="16" t="str">
        <f aca="false">Articoli!R435</f>
        <v>ANOMALIA</v>
      </c>
      <c r="S259" s="16" t="str">
        <f aca="false">Articoli!S435</f>
        <v>NON VALUTABILE</v>
      </c>
      <c r="T259" s="16" t="str">
        <f aca="false">Articoli!T435</f>
        <v>ANOMALIA</v>
      </c>
      <c r="U259" s="17" t="str">
        <f aca="false">Articoli!U435</f>
        <v>Acquistato e mai scaricato nel periodo. </v>
      </c>
      <c r="V259" s="17" t="n">
        <f aca="false">Articoli!V435</f>
        <v>0</v>
      </c>
    </row>
    <row r="260" customFormat="false" ht="15" hidden="false" customHeight="false" outlineLevel="0" collapsed="false">
      <c r="A260" s="16" t="str">
        <f aca="false">Articoli!A436</f>
        <v>2568303</v>
      </c>
      <c r="B260" s="16" t="str">
        <f aca="false">Articoli!B436</f>
        <v>TEX2568303</v>
      </c>
      <c r="C260" s="16" t="n">
        <f aca="false">Articoli!C436</f>
        <v>0</v>
      </c>
      <c r="D260" s="17" t="str">
        <f aca="false">Articoli!D436</f>
        <v>Kit Past.Lar.160,2|Alt.64,5|Spes.20,3|Pred.Seg.Us</v>
      </c>
      <c r="E260" s="16" t="str">
        <f aca="false">Articoli!E436</f>
        <v>Solo acquisto</v>
      </c>
      <c r="F260" s="18" t="n">
        <f aca="false">Articoli!F436</f>
        <v>1</v>
      </c>
      <c r="G260" s="18" t="n">
        <f aca="false">Articoli!G436</f>
        <v>0</v>
      </c>
      <c r="H260" s="18" t="n">
        <f aca="false">Articoli!H436</f>
        <v>1</v>
      </c>
      <c r="I260" s="18" t="n">
        <f aca="false">Articoli!I436</f>
        <v>1</v>
      </c>
      <c r="J260" s="19" t="n">
        <f aca="false">Articoli!J436</f>
        <v>33.47</v>
      </c>
      <c r="K260" s="19" t="n">
        <f aca="false">Articoli!K436</f>
        <v>0</v>
      </c>
      <c r="L260" s="20" t="n">
        <f aca="false">Articoli!L436</f>
        <v>33.47</v>
      </c>
      <c r="M260" s="20" t="n">
        <f aca="false">Articoli!M436</f>
        <v>33.47</v>
      </c>
      <c r="N260" s="20" t="n">
        <f aca="false">Articoli!N436</f>
        <v>33.47</v>
      </c>
      <c r="O260" s="20" t="str">
        <f aca="false">Articoli!O436</f>
        <v/>
      </c>
      <c r="P260" s="20" t="n">
        <f aca="false">Articoli!P436</f>
        <v>0</v>
      </c>
      <c r="Q260" s="20" t="n">
        <f aca="false">Articoli!Q436</f>
        <v>0</v>
      </c>
      <c r="R260" s="16" t="str">
        <f aca="false">Articoli!R436</f>
        <v>ANOMALIA</v>
      </c>
      <c r="S260" s="16" t="str">
        <f aca="false">Articoli!S436</f>
        <v>NON VALUTABILE</v>
      </c>
      <c r="T260" s="16" t="str">
        <f aca="false">Articoli!T436</f>
        <v>ANOMALIA</v>
      </c>
      <c r="U260" s="17" t="str">
        <f aca="false">Articoli!U436</f>
        <v>Acquistato e mai scaricato nel periodo. </v>
      </c>
      <c r="V260" s="17" t="n">
        <f aca="false">Articoli!V436</f>
        <v>0</v>
      </c>
    </row>
    <row r="261" customFormat="false" ht="15" hidden="false" customHeight="false" outlineLevel="0" collapsed="false">
      <c r="A261" s="16" t="str">
        <f aca="false">Articoli!A437</f>
        <v>98052100</v>
      </c>
      <c r="B261" s="16" t="str">
        <f aca="false">Articoli!B437</f>
        <v>TEX98052100</v>
      </c>
      <c r="C261" s="16" t="n">
        <f aca="false">Articoli!C437</f>
        <v>0</v>
      </c>
      <c r="D261" s="17" t="str">
        <f aca="false">Articoli!D437</f>
        <v>Cont. Segna. Us. Past. Freno</v>
      </c>
      <c r="E261" s="16" t="str">
        <f aca="false">Articoli!E437</f>
        <v>Solo acquisto</v>
      </c>
      <c r="F261" s="18" t="n">
        <f aca="false">Articoli!F437</f>
        <v>2</v>
      </c>
      <c r="G261" s="18" t="n">
        <f aca="false">Articoli!G437</f>
        <v>0</v>
      </c>
      <c r="H261" s="18" t="n">
        <f aca="false">Articoli!H437</f>
        <v>2</v>
      </c>
      <c r="I261" s="18" t="n">
        <f aca="false">Articoli!I437</f>
        <v>2</v>
      </c>
      <c r="J261" s="19" t="n">
        <f aca="false">Articoli!J437</f>
        <v>15.92</v>
      </c>
      <c r="K261" s="19" t="n">
        <f aca="false">Articoli!K437</f>
        <v>0</v>
      </c>
      <c r="L261" s="20" t="n">
        <f aca="false">Articoli!L437</f>
        <v>7.96</v>
      </c>
      <c r="M261" s="20" t="n">
        <f aca="false">Articoli!M437</f>
        <v>7.96</v>
      </c>
      <c r="N261" s="20" t="n">
        <f aca="false">Articoli!N437</f>
        <v>7.96</v>
      </c>
      <c r="O261" s="20" t="str">
        <f aca="false">Articoli!O437</f>
        <v/>
      </c>
      <c r="P261" s="20" t="n">
        <f aca="false">Articoli!P437</f>
        <v>0</v>
      </c>
      <c r="Q261" s="20" t="n">
        <f aca="false">Articoli!Q437</f>
        <v>0</v>
      </c>
      <c r="R261" s="16" t="str">
        <f aca="false">Articoli!R437</f>
        <v>ANOMALIA</v>
      </c>
      <c r="S261" s="16" t="str">
        <f aca="false">Articoli!S437</f>
        <v>NON VALUTABILE</v>
      </c>
      <c r="T261" s="16" t="str">
        <f aca="false">Articoli!T437</f>
        <v>ANOMALIA</v>
      </c>
      <c r="U261" s="17" t="str">
        <f aca="false">Articoli!U437</f>
        <v>Acquistato e mai scaricato nel periodo. </v>
      </c>
      <c r="V261" s="17" t="n">
        <f aca="false">Articoli!V437</f>
        <v>0</v>
      </c>
    </row>
    <row r="262" customFormat="false" ht="15" hidden="false" customHeight="false" outlineLevel="0" collapsed="false">
      <c r="A262" s="16" t="str">
        <f aca="false">Articoli!A438</f>
        <v>2310200</v>
      </c>
      <c r="B262" s="16" t="str">
        <f aca="false">Articoli!B438</f>
        <v>UFI23.102.00</v>
      </c>
      <c r="C262" s="16" t="n">
        <f aca="false">Articoli!C438</f>
        <v>0</v>
      </c>
      <c r="D262" s="17" t="str">
        <f aca="false">Articoli!D438</f>
        <v>F.Olio a Vite|Alt.146|D.est.96</v>
      </c>
      <c r="E262" s="16" t="str">
        <f aca="false">Articoli!E438</f>
        <v>Solo acquisto</v>
      </c>
      <c r="F262" s="18" t="n">
        <f aca="false">Articoli!F438</f>
        <v>1</v>
      </c>
      <c r="G262" s="18" t="n">
        <f aca="false">Articoli!G438</f>
        <v>0</v>
      </c>
      <c r="H262" s="18" t="n">
        <f aca="false">Articoli!H438</f>
        <v>1</v>
      </c>
      <c r="I262" s="18" t="n">
        <f aca="false">Articoli!I438</f>
        <v>1</v>
      </c>
      <c r="J262" s="19" t="n">
        <f aca="false">Articoli!J438</f>
        <v>4.32</v>
      </c>
      <c r="K262" s="19" t="n">
        <f aca="false">Articoli!K438</f>
        <v>0</v>
      </c>
      <c r="L262" s="20" t="n">
        <f aca="false">Articoli!L438</f>
        <v>4.32</v>
      </c>
      <c r="M262" s="20" t="n">
        <f aca="false">Articoli!M438</f>
        <v>4.32</v>
      </c>
      <c r="N262" s="20" t="n">
        <f aca="false">Articoli!N438</f>
        <v>4.32</v>
      </c>
      <c r="O262" s="20" t="str">
        <f aca="false">Articoli!O438</f>
        <v/>
      </c>
      <c r="P262" s="20" t="n">
        <f aca="false">Articoli!P438</f>
        <v>0</v>
      </c>
      <c r="Q262" s="20" t="n">
        <f aca="false">Articoli!Q438</f>
        <v>0</v>
      </c>
      <c r="R262" s="16" t="str">
        <f aca="false">Articoli!R438</f>
        <v>ANOMALIA</v>
      </c>
      <c r="S262" s="16" t="str">
        <f aca="false">Articoli!S438</f>
        <v>NON VALUTABILE</v>
      </c>
      <c r="T262" s="16" t="str">
        <f aca="false">Articoli!T438</f>
        <v>ANOMALIA</v>
      </c>
      <c r="U262" s="17" t="str">
        <f aca="false">Articoli!U438</f>
        <v>Acquistato e mai scaricato nel periodo. </v>
      </c>
      <c r="V262" s="17" t="n">
        <f aca="false">Articoli!V438</f>
        <v>0</v>
      </c>
    </row>
    <row r="263" customFormat="false" ht="15" hidden="false" customHeight="false" outlineLevel="0" collapsed="false">
      <c r="A263" s="16" t="str">
        <f aca="false">Articoli!A439</f>
        <v>2343800</v>
      </c>
      <c r="B263" s="16" t="str">
        <f aca="false">Articoli!B439</f>
        <v>UFI23.438.00</v>
      </c>
      <c r="C263" s="16" t="n">
        <f aca="false">Articoli!C439</f>
        <v>0</v>
      </c>
      <c r="D263" s="17" t="str">
        <f aca="false">Articoli!D439</f>
        <v>F.Olio a Vite|Alt.85|D.est.65</v>
      </c>
      <c r="E263" s="16" t="str">
        <f aca="false">Articoli!E439</f>
        <v>Solo acquisto</v>
      </c>
      <c r="F263" s="18" t="n">
        <f aca="false">Articoli!F439</f>
        <v>10</v>
      </c>
      <c r="G263" s="18" t="n">
        <f aca="false">Articoli!G439</f>
        <v>0</v>
      </c>
      <c r="H263" s="18" t="n">
        <f aca="false">Articoli!H439</f>
        <v>10</v>
      </c>
      <c r="I263" s="18" t="n">
        <f aca="false">Articoli!I439</f>
        <v>10</v>
      </c>
      <c r="J263" s="19" t="n">
        <f aca="false">Articoli!J439</f>
        <v>17.64</v>
      </c>
      <c r="K263" s="19" t="n">
        <f aca="false">Articoli!K439</f>
        <v>0</v>
      </c>
      <c r="L263" s="20" t="n">
        <f aca="false">Articoli!L439</f>
        <v>1.764</v>
      </c>
      <c r="M263" s="20" t="n">
        <f aca="false">Articoli!M439</f>
        <v>1.764</v>
      </c>
      <c r="N263" s="20" t="n">
        <f aca="false">Articoli!N439</f>
        <v>1.764</v>
      </c>
      <c r="O263" s="20" t="str">
        <f aca="false">Articoli!O439</f>
        <v/>
      </c>
      <c r="P263" s="20" t="n">
        <f aca="false">Articoli!P439</f>
        <v>0</v>
      </c>
      <c r="Q263" s="20" t="n">
        <f aca="false">Articoli!Q439</f>
        <v>0</v>
      </c>
      <c r="R263" s="16" t="str">
        <f aca="false">Articoli!R439</f>
        <v>ANOMALIA</v>
      </c>
      <c r="S263" s="16" t="str">
        <f aca="false">Articoli!S439</f>
        <v>NON VALUTABILE</v>
      </c>
      <c r="T263" s="16" t="str">
        <f aca="false">Articoli!T439</f>
        <v>ANOMALIA</v>
      </c>
      <c r="U263" s="17" t="str">
        <f aca="false">Articoli!U439</f>
        <v>Acquistato e mai scaricato nel periodo. </v>
      </c>
      <c r="V263" s="17" t="n">
        <f aca="false">Articoli!V439</f>
        <v>0</v>
      </c>
    </row>
    <row r="264" customFormat="false" ht="15" hidden="false" customHeight="false" outlineLevel="0" collapsed="false">
      <c r="A264" s="16" t="str">
        <f aca="false">Articoli!A440</f>
        <v>2345200</v>
      </c>
      <c r="B264" s="16" t="str">
        <f aca="false">Articoli!B440</f>
        <v>UFI23.452.00</v>
      </c>
      <c r="C264" s="16" t="n">
        <f aca="false">Articoli!C440</f>
        <v>0</v>
      </c>
      <c r="D264" s="17" t="str">
        <f aca="false">Articoli!D440</f>
        <v>F.Olio a Vite|Alt.77|D.est.68</v>
      </c>
      <c r="E264" s="16" t="str">
        <f aca="false">Articoli!E440</f>
        <v>Solo acquisto</v>
      </c>
      <c r="F264" s="18" t="n">
        <f aca="false">Articoli!F440</f>
        <v>1</v>
      </c>
      <c r="G264" s="18" t="n">
        <f aca="false">Articoli!G440</f>
        <v>0</v>
      </c>
      <c r="H264" s="18" t="n">
        <f aca="false">Articoli!H440</f>
        <v>1</v>
      </c>
      <c r="I264" s="18" t="n">
        <f aca="false">Articoli!I440</f>
        <v>1</v>
      </c>
      <c r="J264" s="19" t="n">
        <f aca="false">Articoli!J440</f>
        <v>2.57</v>
      </c>
      <c r="K264" s="19" t="n">
        <f aca="false">Articoli!K440</f>
        <v>0</v>
      </c>
      <c r="L264" s="20" t="n">
        <f aca="false">Articoli!L440</f>
        <v>2.57</v>
      </c>
      <c r="M264" s="20" t="n">
        <f aca="false">Articoli!M440</f>
        <v>2.57</v>
      </c>
      <c r="N264" s="20" t="n">
        <f aca="false">Articoli!N440</f>
        <v>2.57</v>
      </c>
      <c r="O264" s="20" t="str">
        <f aca="false">Articoli!O440</f>
        <v/>
      </c>
      <c r="P264" s="20" t="n">
        <f aca="false">Articoli!P440</f>
        <v>0</v>
      </c>
      <c r="Q264" s="20" t="n">
        <f aca="false">Articoli!Q440</f>
        <v>0</v>
      </c>
      <c r="R264" s="16" t="str">
        <f aca="false">Articoli!R440</f>
        <v>ANOMALIA</v>
      </c>
      <c r="S264" s="16" t="str">
        <f aca="false">Articoli!S440</f>
        <v>NON VALUTABILE</v>
      </c>
      <c r="T264" s="16" t="str">
        <f aca="false">Articoli!T440</f>
        <v>ANOMALIA</v>
      </c>
      <c r="U264" s="17" t="str">
        <f aca="false">Articoli!U440</f>
        <v>Acquistato e mai scaricato nel periodo. </v>
      </c>
      <c r="V264" s="17" t="n">
        <f aca="false">Articoli!V440</f>
        <v>0</v>
      </c>
    </row>
    <row r="265" customFormat="false" ht="15" hidden="false" customHeight="false" outlineLevel="0" collapsed="false">
      <c r="A265" s="16" t="str">
        <f aca="false">Articoli!A441</f>
        <v>2348900</v>
      </c>
      <c r="B265" s="16" t="str">
        <f aca="false">Articoli!B441</f>
        <v>UFI23.489.00</v>
      </c>
      <c r="C265" s="16" t="n">
        <f aca="false">Articoli!C441</f>
        <v>0</v>
      </c>
      <c r="D265" s="17" t="str">
        <f aca="false">Articoli!D441</f>
        <v>F.Olio a Vite|Alt.71|D.est.94</v>
      </c>
      <c r="E265" s="16" t="str">
        <f aca="false">Articoli!E441</f>
        <v>Solo acquisto</v>
      </c>
      <c r="F265" s="18" t="n">
        <f aca="false">Articoli!F441</f>
        <v>1</v>
      </c>
      <c r="G265" s="18" t="n">
        <f aca="false">Articoli!G441</f>
        <v>0</v>
      </c>
      <c r="H265" s="18" t="n">
        <f aca="false">Articoli!H441</f>
        <v>1</v>
      </c>
      <c r="I265" s="18" t="n">
        <f aca="false">Articoli!I441</f>
        <v>1</v>
      </c>
      <c r="J265" s="19" t="n">
        <f aca="false">Articoli!J441</f>
        <v>7.11</v>
      </c>
      <c r="K265" s="19" t="n">
        <f aca="false">Articoli!K441</f>
        <v>0</v>
      </c>
      <c r="L265" s="20" t="n">
        <f aca="false">Articoli!L441</f>
        <v>7.11</v>
      </c>
      <c r="M265" s="20" t="n">
        <f aca="false">Articoli!M441</f>
        <v>7.11</v>
      </c>
      <c r="N265" s="20" t="n">
        <f aca="false">Articoli!N441</f>
        <v>7.11</v>
      </c>
      <c r="O265" s="20" t="str">
        <f aca="false">Articoli!O441</f>
        <v/>
      </c>
      <c r="P265" s="20" t="n">
        <f aca="false">Articoli!P441</f>
        <v>0</v>
      </c>
      <c r="Q265" s="20" t="n">
        <f aca="false">Articoli!Q441</f>
        <v>0</v>
      </c>
      <c r="R265" s="16" t="str">
        <f aca="false">Articoli!R441</f>
        <v>ANOMALIA</v>
      </c>
      <c r="S265" s="16" t="str">
        <f aca="false">Articoli!S441</f>
        <v>NON VALUTABILE</v>
      </c>
      <c r="T265" s="16" t="str">
        <f aca="false">Articoli!T441</f>
        <v>ANOMALIA</v>
      </c>
      <c r="U265" s="17" t="str">
        <f aca="false">Articoli!U441</f>
        <v>Acquistato e mai scaricato nel periodo. </v>
      </c>
      <c r="V265" s="17" t="n">
        <f aca="false">Articoli!V441</f>
        <v>0</v>
      </c>
    </row>
    <row r="266" customFormat="false" ht="15" hidden="false" customHeight="false" outlineLevel="0" collapsed="false">
      <c r="A266" s="16" t="str">
        <f aca="false">Articoli!A442</f>
        <v>2409501</v>
      </c>
      <c r="B266" s="16" t="str">
        <f aca="false">Articoli!B442</f>
        <v>UFI24.095.01</v>
      </c>
      <c r="C266" s="16" t="n">
        <f aca="false">Articoli!C442</f>
        <v>0</v>
      </c>
      <c r="D266" s="17" t="str">
        <f aca="false">Articoli!D442</f>
        <v>F.Gasolio|Alt.157|D.est.93</v>
      </c>
      <c r="E266" s="16" t="str">
        <f aca="false">Articoli!E442</f>
        <v>Solo acquisto</v>
      </c>
      <c r="F266" s="18" t="n">
        <f aca="false">Articoli!F442</f>
        <v>1</v>
      </c>
      <c r="G266" s="18" t="n">
        <f aca="false">Articoli!G442</f>
        <v>0</v>
      </c>
      <c r="H266" s="18" t="n">
        <f aca="false">Articoli!H442</f>
        <v>1</v>
      </c>
      <c r="I266" s="18" t="n">
        <f aca="false">Articoli!I442</f>
        <v>1</v>
      </c>
      <c r="J266" s="19" t="n">
        <f aca="false">Articoli!J442</f>
        <v>27.93</v>
      </c>
      <c r="K266" s="19" t="n">
        <f aca="false">Articoli!K442</f>
        <v>0</v>
      </c>
      <c r="L266" s="20" t="n">
        <f aca="false">Articoli!L442</f>
        <v>27.93</v>
      </c>
      <c r="M266" s="20" t="n">
        <f aca="false">Articoli!M442</f>
        <v>27.93</v>
      </c>
      <c r="N266" s="20" t="n">
        <f aca="false">Articoli!N442</f>
        <v>27.93</v>
      </c>
      <c r="O266" s="20" t="str">
        <f aca="false">Articoli!O442</f>
        <v/>
      </c>
      <c r="P266" s="20" t="n">
        <f aca="false">Articoli!P442</f>
        <v>0</v>
      </c>
      <c r="Q266" s="20" t="n">
        <f aca="false">Articoli!Q442</f>
        <v>0</v>
      </c>
      <c r="R266" s="16" t="str">
        <f aca="false">Articoli!R442</f>
        <v>ANOMALIA</v>
      </c>
      <c r="S266" s="16" t="str">
        <f aca="false">Articoli!S442</f>
        <v>NON VALUTABILE</v>
      </c>
      <c r="T266" s="16" t="str">
        <f aca="false">Articoli!T442</f>
        <v>ANOMALIA</v>
      </c>
      <c r="U266" s="17" t="str">
        <f aca="false">Articoli!U442</f>
        <v>Acquistato e mai scaricato nel periodo. </v>
      </c>
      <c r="V266" s="17" t="n">
        <f aca="false">Articoli!V442</f>
        <v>0</v>
      </c>
    </row>
    <row r="267" customFormat="false" ht="15" hidden="false" customHeight="false" outlineLevel="0" collapsed="false">
      <c r="A267" s="16" t="str">
        <f aca="false">Articoli!A443</f>
        <v>2415800</v>
      </c>
      <c r="B267" s="16" t="str">
        <f aca="false">Articoli!B443</f>
        <v>UFI24.158.00</v>
      </c>
      <c r="C267" s="16" t="n">
        <f aca="false">Articoli!C443</f>
        <v>0</v>
      </c>
      <c r="D267" s="17" t="str">
        <f aca="false">Articoli!D443</f>
        <v>F.Gasolio Truck|Alt.130|D.est.108</v>
      </c>
      <c r="E267" s="16" t="str">
        <f aca="false">Articoli!E443</f>
        <v>Solo acquisto</v>
      </c>
      <c r="F267" s="18" t="n">
        <f aca="false">Articoli!F443</f>
        <v>1</v>
      </c>
      <c r="G267" s="18" t="n">
        <f aca="false">Articoli!G443</f>
        <v>0</v>
      </c>
      <c r="H267" s="18" t="n">
        <f aca="false">Articoli!H443</f>
        <v>1</v>
      </c>
      <c r="I267" s="18" t="n">
        <f aca="false">Articoli!I443</f>
        <v>1</v>
      </c>
      <c r="J267" s="19" t="n">
        <f aca="false">Articoli!J443</f>
        <v>20.16</v>
      </c>
      <c r="K267" s="19" t="n">
        <f aca="false">Articoli!K443</f>
        <v>0</v>
      </c>
      <c r="L267" s="20" t="n">
        <f aca="false">Articoli!L443</f>
        <v>20.16</v>
      </c>
      <c r="M267" s="20" t="n">
        <f aca="false">Articoli!M443</f>
        <v>20.16</v>
      </c>
      <c r="N267" s="20" t="n">
        <f aca="false">Articoli!N443</f>
        <v>20.16</v>
      </c>
      <c r="O267" s="20" t="str">
        <f aca="false">Articoli!O443</f>
        <v/>
      </c>
      <c r="P267" s="20" t="n">
        <f aca="false">Articoli!P443</f>
        <v>0</v>
      </c>
      <c r="Q267" s="20" t="n">
        <f aca="false">Articoli!Q443</f>
        <v>0</v>
      </c>
      <c r="R267" s="16" t="str">
        <f aca="false">Articoli!R443</f>
        <v>ANOMALIA</v>
      </c>
      <c r="S267" s="16" t="str">
        <f aca="false">Articoli!S443</f>
        <v>NON VALUTABILE</v>
      </c>
      <c r="T267" s="16" t="str">
        <f aca="false">Articoli!T443</f>
        <v>ANOMALIA</v>
      </c>
      <c r="U267" s="17" t="str">
        <f aca="false">Articoli!U443</f>
        <v>Acquistato e mai scaricato nel periodo. </v>
      </c>
      <c r="V267" s="17" t="n">
        <f aca="false">Articoli!V443</f>
        <v>0</v>
      </c>
    </row>
    <row r="268" customFormat="false" ht="15" hidden="false" customHeight="false" outlineLevel="0" collapsed="false">
      <c r="A268" s="16" t="str">
        <f aca="false">Articoli!A444</f>
        <v>2437500</v>
      </c>
      <c r="B268" s="16" t="str">
        <f aca="false">Articoli!B444</f>
        <v>UFI24.375.00</v>
      </c>
      <c r="C268" s="16" t="n">
        <f aca="false">Articoli!C444</f>
        <v>0</v>
      </c>
      <c r="D268" s="17" t="str">
        <f aca="false">Articoli!D444</f>
        <v>F.Gasolio|Alt.138|D.est.89</v>
      </c>
      <c r="E268" s="16" t="str">
        <f aca="false">Articoli!E444</f>
        <v>Solo acquisto</v>
      </c>
      <c r="F268" s="18" t="n">
        <f aca="false">Articoli!F444</f>
        <v>1</v>
      </c>
      <c r="G268" s="18" t="n">
        <f aca="false">Articoli!G444</f>
        <v>0</v>
      </c>
      <c r="H268" s="18" t="n">
        <f aca="false">Articoli!H444</f>
        <v>1</v>
      </c>
      <c r="I268" s="18" t="n">
        <f aca="false">Articoli!I444</f>
        <v>1</v>
      </c>
      <c r="J268" s="19" t="n">
        <f aca="false">Articoli!J444</f>
        <v>9.24</v>
      </c>
      <c r="K268" s="19" t="n">
        <f aca="false">Articoli!K444</f>
        <v>0</v>
      </c>
      <c r="L268" s="20" t="n">
        <f aca="false">Articoli!L444</f>
        <v>9.24</v>
      </c>
      <c r="M268" s="20" t="n">
        <f aca="false">Articoli!M444</f>
        <v>9.24</v>
      </c>
      <c r="N268" s="20" t="n">
        <f aca="false">Articoli!N444</f>
        <v>9.24</v>
      </c>
      <c r="O268" s="20" t="str">
        <f aca="false">Articoli!O444</f>
        <v/>
      </c>
      <c r="P268" s="20" t="n">
        <f aca="false">Articoli!P444</f>
        <v>0</v>
      </c>
      <c r="Q268" s="20" t="n">
        <f aca="false">Articoli!Q444</f>
        <v>0</v>
      </c>
      <c r="R268" s="16" t="str">
        <f aca="false">Articoli!R444</f>
        <v>ANOMALIA</v>
      </c>
      <c r="S268" s="16" t="str">
        <f aca="false">Articoli!S444</f>
        <v>NON VALUTABILE</v>
      </c>
      <c r="T268" s="16" t="str">
        <f aca="false">Articoli!T444</f>
        <v>ANOMALIA</v>
      </c>
      <c r="U268" s="17" t="str">
        <f aca="false">Articoli!U444</f>
        <v>Acquistato e mai scaricato nel periodo. </v>
      </c>
      <c r="V268" s="17" t="n">
        <f aca="false">Articoli!V444</f>
        <v>0</v>
      </c>
    </row>
    <row r="269" customFormat="false" ht="15" hidden="false" customHeight="false" outlineLevel="0" collapsed="false">
      <c r="A269" s="16" t="str">
        <f aca="false">Articoli!A445</f>
        <v>24ONE01</v>
      </c>
      <c r="B269" s="16" t="str">
        <f aca="false">Articoli!B445</f>
        <v>UFI24.ONE.01</v>
      </c>
      <c r="C269" s="16" t="n">
        <f aca="false">Articoli!C445</f>
        <v>0</v>
      </c>
      <c r="D269" s="17" t="str">
        <f aca="false">Articoli!D445</f>
        <v>F.Gasolio|Alt.205|D.est.85</v>
      </c>
      <c r="E269" s="16" t="str">
        <f aca="false">Articoli!E445</f>
        <v>Solo acquisto</v>
      </c>
      <c r="F269" s="18" t="n">
        <f aca="false">Articoli!F445</f>
        <v>2</v>
      </c>
      <c r="G269" s="18" t="n">
        <f aca="false">Articoli!G445</f>
        <v>0</v>
      </c>
      <c r="H269" s="18" t="n">
        <f aca="false">Articoli!H445</f>
        <v>2</v>
      </c>
      <c r="I269" s="18" t="n">
        <f aca="false">Articoli!I445</f>
        <v>2</v>
      </c>
      <c r="J269" s="19" t="n">
        <f aca="false">Articoli!J445</f>
        <v>33.68</v>
      </c>
      <c r="K269" s="19" t="n">
        <f aca="false">Articoli!K445</f>
        <v>0</v>
      </c>
      <c r="L269" s="20" t="n">
        <f aca="false">Articoli!L445</f>
        <v>16.84</v>
      </c>
      <c r="M269" s="20" t="n">
        <f aca="false">Articoli!M445</f>
        <v>16.84</v>
      </c>
      <c r="N269" s="20" t="n">
        <f aca="false">Articoli!N445</f>
        <v>16.84</v>
      </c>
      <c r="O269" s="20" t="str">
        <f aca="false">Articoli!O445</f>
        <v/>
      </c>
      <c r="P269" s="20" t="n">
        <f aca="false">Articoli!P445</f>
        <v>0</v>
      </c>
      <c r="Q269" s="20" t="n">
        <f aca="false">Articoli!Q445</f>
        <v>0</v>
      </c>
      <c r="R269" s="16" t="str">
        <f aca="false">Articoli!R445</f>
        <v>ANOMALIA</v>
      </c>
      <c r="S269" s="16" t="str">
        <f aca="false">Articoli!S445</f>
        <v>NON VALUTABILE</v>
      </c>
      <c r="T269" s="16" t="str">
        <f aca="false">Articoli!T445</f>
        <v>ANOMALIA</v>
      </c>
      <c r="U269" s="17" t="str">
        <f aca="false">Articoli!U445</f>
        <v>Acquistato e mai scaricato nel periodo. </v>
      </c>
      <c r="V269" s="17" t="n">
        <f aca="false">Articoli!V445</f>
        <v>0</v>
      </c>
    </row>
    <row r="270" customFormat="false" ht="15" hidden="false" customHeight="false" outlineLevel="0" collapsed="false">
      <c r="A270" s="16" t="str">
        <f aca="false">Articoli!A446</f>
        <v>2603400</v>
      </c>
      <c r="B270" s="16" t="str">
        <f aca="false">Articoli!B446</f>
        <v>UFI26.034.00</v>
      </c>
      <c r="C270" s="16" t="n">
        <f aca="false">Articoli!C446</f>
        <v>0</v>
      </c>
      <c r="D270" s="17" t="str">
        <f aca="false">Articoli!D446</f>
        <v>F.Gasolio|Alt.164|D.est.68</v>
      </c>
      <c r="E270" s="16" t="str">
        <f aca="false">Articoli!E446</f>
        <v>Solo acquisto</v>
      </c>
      <c r="F270" s="18" t="n">
        <f aca="false">Articoli!F446</f>
        <v>1</v>
      </c>
      <c r="G270" s="18" t="n">
        <f aca="false">Articoli!G446</f>
        <v>0</v>
      </c>
      <c r="H270" s="18" t="n">
        <f aca="false">Articoli!H446</f>
        <v>1</v>
      </c>
      <c r="I270" s="18" t="n">
        <f aca="false">Articoli!I446</f>
        <v>1</v>
      </c>
      <c r="J270" s="19" t="n">
        <f aca="false">Articoli!J446</f>
        <v>17.02</v>
      </c>
      <c r="K270" s="19" t="n">
        <f aca="false">Articoli!K446</f>
        <v>0</v>
      </c>
      <c r="L270" s="20" t="n">
        <f aca="false">Articoli!L446</f>
        <v>17.02</v>
      </c>
      <c r="M270" s="20" t="n">
        <f aca="false">Articoli!M446</f>
        <v>17.02</v>
      </c>
      <c r="N270" s="20" t="n">
        <f aca="false">Articoli!N446</f>
        <v>17.02</v>
      </c>
      <c r="O270" s="20" t="str">
        <f aca="false">Articoli!O446</f>
        <v/>
      </c>
      <c r="P270" s="20" t="n">
        <f aca="false">Articoli!P446</f>
        <v>0</v>
      </c>
      <c r="Q270" s="20" t="n">
        <f aca="false">Articoli!Q446</f>
        <v>0</v>
      </c>
      <c r="R270" s="16" t="str">
        <f aca="false">Articoli!R446</f>
        <v>ANOMALIA</v>
      </c>
      <c r="S270" s="16" t="str">
        <f aca="false">Articoli!S446</f>
        <v>NON VALUTABILE</v>
      </c>
      <c r="T270" s="16" t="str">
        <f aca="false">Articoli!T446</f>
        <v>ANOMALIA</v>
      </c>
      <c r="U270" s="17" t="str">
        <f aca="false">Articoli!U446</f>
        <v>Acquistato e mai scaricato nel periodo. </v>
      </c>
      <c r="V270" s="17" t="n">
        <f aca="false">Articoli!V446</f>
        <v>0</v>
      </c>
    </row>
    <row r="271" customFormat="false" ht="15" hidden="false" customHeight="false" outlineLevel="0" collapsed="false">
      <c r="A271" s="16" t="str">
        <f aca="false">Articoli!A447</f>
        <v>2762800</v>
      </c>
      <c r="B271" s="16" t="str">
        <f aca="false">Articoli!B447</f>
        <v>UFI27.628.00</v>
      </c>
      <c r="C271" s="16" t="n">
        <f aca="false">Articoli!C447</f>
        <v>0</v>
      </c>
      <c r="D271" s="17" t="str">
        <f aca="false">Articoli!D447</f>
        <v>F.Aria|Alt.302|D.est.168</v>
      </c>
      <c r="E271" s="16" t="str">
        <f aca="false">Articoli!E447</f>
        <v>Solo acquisto</v>
      </c>
      <c r="F271" s="18" t="n">
        <f aca="false">Articoli!F447</f>
        <v>1</v>
      </c>
      <c r="G271" s="18" t="n">
        <f aca="false">Articoli!G447</f>
        <v>0</v>
      </c>
      <c r="H271" s="18" t="n">
        <f aca="false">Articoli!H447</f>
        <v>1</v>
      </c>
      <c r="I271" s="18" t="n">
        <f aca="false">Articoli!I447</f>
        <v>1</v>
      </c>
      <c r="J271" s="19" t="n">
        <f aca="false">Articoli!J447</f>
        <v>11.5</v>
      </c>
      <c r="K271" s="19" t="n">
        <f aca="false">Articoli!K447</f>
        <v>0</v>
      </c>
      <c r="L271" s="20" t="n">
        <f aca="false">Articoli!L447</f>
        <v>11.5</v>
      </c>
      <c r="M271" s="20" t="n">
        <f aca="false">Articoli!M447</f>
        <v>11.5</v>
      </c>
      <c r="N271" s="20" t="n">
        <f aca="false">Articoli!N447</f>
        <v>11.5</v>
      </c>
      <c r="O271" s="20" t="str">
        <f aca="false">Articoli!O447</f>
        <v/>
      </c>
      <c r="P271" s="20" t="n">
        <f aca="false">Articoli!P447</f>
        <v>0</v>
      </c>
      <c r="Q271" s="20" t="n">
        <f aca="false">Articoli!Q447</f>
        <v>0</v>
      </c>
      <c r="R271" s="16" t="str">
        <f aca="false">Articoli!R447</f>
        <v>ANOMALIA</v>
      </c>
      <c r="S271" s="16" t="str">
        <f aca="false">Articoli!S447</f>
        <v>NON VALUTABILE</v>
      </c>
      <c r="T271" s="16" t="str">
        <f aca="false">Articoli!T447</f>
        <v>ANOMALIA</v>
      </c>
      <c r="U271" s="17" t="str">
        <f aca="false">Articoli!U447</f>
        <v>Acquistato e mai scaricato nel periodo. </v>
      </c>
      <c r="V271" s="17" t="n">
        <f aca="false">Articoli!V447</f>
        <v>0</v>
      </c>
    </row>
    <row r="272" customFormat="false" ht="15" hidden="false" customHeight="false" outlineLevel="0" collapsed="false">
      <c r="A272" s="16" t="str">
        <f aca="false">Articoli!A448</f>
        <v>2762900</v>
      </c>
      <c r="B272" s="16" t="str">
        <f aca="false">Articoli!B448</f>
        <v>UFI27.629.00</v>
      </c>
      <c r="C272" s="16" t="n">
        <f aca="false">Articoli!C448</f>
        <v>0</v>
      </c>
      <c r="D272" s="17" t="str">
        <f aca="false">Articoli!D448</f>
        <v>F.Aria|Alt.240|D.est.161</v>
      </c>
      <c r="E272" s="16" t="str">
        <f aca="false">Articoli!E448</f>
        <v>Solo acquisto</v>
      </c>
      <c r="F272" s="18" t="n">
        <f aca="false">Articoli!F448</f>
        <v>1</v>
      </c>
      <c r="G272" s="18" t="n">
        <f aca="false">Articoli!G448</f>
        <v>0</v>
      </c>
      <c r="H272" s="18" t="n">
        <f aca="false">Articoli!H448</f>
        <v>1</v>
      </c>
      <c r="I272" s="18" t="n">
        <f aca="false">Articoli!I448</f>
        <v>1</v>
      </c>
      <c r="J272" s="19" t="n">
        <f aca="false">Articoli!J448</f>
        <v>9.95</v>
      </c>
      <c r="K272" s="19" t="n">
        <f aca="false">Articoli!K448</f>
        <v>0</v>
      </c>
      <c r="L272" s="20" t="n">
        <f aca="false">Articoli!L448</f>
        <v>9.95</v>
      </c>
      <c r="M272" s="20" t="n">
        <f aca="false">Articoli!M448</f>
        <v>9.95</v>
      </c>
      <c r="N272" s="20" t="n">
        <f aca="false">Articoli!N448</f>
        <v>9.95</v>
      </c>
      <c r="O272" s="20" t="str">
        <f aca="false">Articoli!O448</f>
        <v/>
      </c>
      <c r="P272" s="20" t="n">
        <f aca="false">Articoli!P448</f>
        <v>0</v>
      </c>
      <c r="Q272" s="20" t="n">
        <f aca="false">Articoli!Q448</f>
        <v>0</v>
      </c>
      <c r="R272" s="16" t="str">
        <f aca="false">Articoli!R448</f>
        <v>ANOMALIA</v>
      </c>
      <c r="S272" s="16" t="str">
        <f aca="false">Articoli!S448</f>
        <v>NON VALUTABILE</v>
      </c>
      <c r="T272" s="16" t="str">
        <f aca="false">Articoli!T448</f>
        <v>ANOMALIA</v>
      </c>
      <c r="U272" s="17" t="str">
        <f aca="false">Articoli!U448</f>
        <v>Acquistato e mai scaricato nel periodo. </v>
      </c>
      <c r="V272" s="17" t="n">
        <f aca="false">Articoli!V448</f>
        <v>0</v>
      </c>
    </row>
    <row r="273" customFormat="false" ht="15" hidden="false" customHeight="false" outlineLevel="0" collapsed="false">
      <c r="A273" s="16" t="str">
        <f aca="false">Articoli!A449</f>
        <v>27A5400</v>
      </c>
      <c r="B273" s="16" t="str">
        <f aca="false">Articoli!B449</f>
        <v>UFI27.A54.00</v>
      </c>
      <c r="C273" s="16" t="n">
        <f aca="false">Articoli!C449</f>
        <v>0</v>
      </c>
      <c r="D273" s="17" t="str">
        <f aca="false">Articoli!D449</f>
        <v>F.Aria|Alt.122|D.est.156</v>
      </c>
      <c r="E273" s="16" t="str">
        <f aca="false">Articoli!E449</f>
        <v>Solo acquisto</v>
      </c>
      <c r="F273" s="18" t="n">
        <f aca="false">Articoli!F449</f>
        <v>2</v>
      </c>
      <c r="G273" s="18" t="n">
        <f aca="false">Articoli!G449</f>
        <v>0</v>
      </c>
      <c r="H273" s="18" t="n">
        <f aca="false">Articoli!H449</f>
        <v>2</v>
      </c>
      <c r="I273" s="18" t="n">
        <f aca="false">Articoli!I449</f>
        <v>2</v>
      </c>
      <c r="J273" s="19" t="n">
        <f aca="false">Articoli!J449</f>
        <v>24.47</v>
      </c>
      <c r="K273" s="19" t="n">
        <f aca="false">Articoli!K449</f>
        <v>0</v>
      </c>
      <c r="L273" s="20" t="n">
        <f aca="false">Articoli!L449</f>
        <v>12.235</v>
      </c>
      <c r="M273" s="20" t="n">
        <f aca="false">Articoli!M449</f>
        <v>12.235</v>
      </c>
      <c r="N273" s="20" t="n">
        <f aca="false">Articoli!N449</f>
        <v>12.235</v>
      </c>
      <c r="O273" s="20" t="str">
        <f aca="false">Articoli!O449</f>
        <v/>
      </c>
      <c r="P273" s="20" t="n">
        <f aca="false">Articoli!P449</f>
        <v>0</v>
      </c>
      <c r="Q273" s="20" t="n">
        <f aca="false">Articoli!Q449</f>
        <v>0</v>
      </c>
      <c r="R273" s="16" t="str">
        <f aca="false">Articoli!R449</f>
        <v>ANOMALIA</v>
      </c>
      <c r="S273" s="16" t="str">
        <f aca="false">Articoli!S449</f>
        <v>NON VALUTABILE</v>
      </c>
      <c r="T273" s="16" t="str">
        <f aca="false">Articoli!T449</f>
        <v>ANOMALIA</v>
      </c>
      <c r="U273" s="17" t="str">
        <f aca="false">Articoli!U449</f>
        <v>Acquistato e mai scaricato nel periodo. </v>
      </c>
      <c r="V273" s="17" t="n">
        <f aca="false">Articoli!V449</f>
        <v>0</v>
      </c>
    </row>
    <row r="274" customFormat="false" ht="15" hidden="false" customHeight="false" outlineLevel="0" collapsed="false">
      <c r="A274" s="16" t="str">
        <f aca="false">Articoli!A450</f>
        <v>27J5100</v>
      </c>
      <c r="B274" s="16" t="str">
        <f aca="false">Articoli!B450</f>
        <v>UFI27.J51.00</v>
      </c>
      <c r="C274" s="16" t="n">
        <f aca="false">Articoli!C450</f>
        <v>0</v>
      </c>
      <c r="D274" s="17" t="str">
        <f aca="false">Articoli!D450</f>
        <v>F.Aria Truck|Alt.233|D.est.252</v>
      </c>
      <c r="E274" s="16" t="str">
        <f aca="false">Articoli!E450</f>
        <v>Solo acquisto</v>
      </c>
      <c r="F274" s="18" t="n">
        <f aca="false">Articoli!F450</f>
        <v>1</v>
      </c>
      <c r="G274" s="18" t="n">
        <f aca="false">Articoli!G450</f>
        <v>0</v>
      </c>
      <c r="H274" s="18" t="n">
        <f aca="false">Articoli!H450</f>
        <v>1</v>
      </c>
      <c r="I274" s="18" t="n">
        <f aca="false">Articoli!I450</f>
        <v>1</v>
      </c>
      <c r="J274" s="19" t="n">
        <f aca="false">Articoli!J450</f>
        <v>33.88</v>
      </c>
      <c r="K274" s="19" t="n">
        <f aca="false">Articoli!K450</f>
        <v>0</v>
      </c>
      <c r="L274" s="20" t="n">
        <f aca="false">Articoli!L450</f>
        <v>33.88</v>
      </c>
      <c r="M274" s="20" t="n">
        <f aca="false">Articoli!M450</f>
        <v>33.88</v>
      </c>
      <c r="N274" s="20" t="n">
        <f aca="false">Articoli!N450</f>
        <v>33.88</v>
      </c>
      <c r="O274" s="20" t="str">
        <f aca="false">Articoli!O450</f>
        <v/>
      </c>
      <c r="P274" s="20" t="n">
        <f aca="false">Articoli!P450</f>
        <v>0</v>
      </c>
      <c r="Q274" s="20" t="n">
        <f aca="false">Articoli!Q450</f>
        <v>0</v>
      </c>
      <c r="R274" s="16" t="str">
        <f aca="false">Articoli!R450</f>
        <v>ANOMALIA</v>
      </c>
      <c r="S274" s="16" t="str">
        <f aca="false">Articoli!S450</f>
        <v>NON VALUTABILE</v>
      </c>
      <c r="T274" s="16" t="str">
        <f aca="false">Articoli!T450</f>
        <v>ANOMALIA</v>
      </c>
      <c r="U274" s="17" t="str">
        <f aca="false">Articoli!U450</f>
        <v>Acquistato e mai scaricato nel periodo. </v>
      </c>
      <c r="V274" s="17" t="n">
        <f aca="false">Articoli!V450</f>
        <v>0</v>
      </c>
    </row>
    <row r="275" customFormat="false" ht="15" hidden="false" customHeight="false" outlineLevel="0" collapsed="false">
      <c r="A275" s="16" t="str">
        <f aca="false">Articoli!A451</f>
        <v>3054000</v>
      </c>
      <c r="B275" s="16" t="str">
        <f aca="false">Articoli!B451</f>
        <v>UFI30.540.00</v>
      </c>
      <c r="C275" s="16" t="n">
        <f aca="false">Articoli!C451</f>
        <v>0</v>
      </c>
      <c r="D275" s="17" t="str">
        <f aca="false">Articoli!D451</f>
        <v>F.Aria|Alt.64|Lun.233|Lar.205</v>
      </c>
      <c r="E275" s="16" t="str">
        <f aca="false">Articoli!E451</f>
        <v>Solo acquisto</v>
      </c>
      <c r="F275" s="18" t="n">
        <f aca="false">Articoli!F451</f>
        <v>1</v>
      </c>
      <c r="G275" s="18" t="n">
        <f aca="false">Articoli!G451</f>
        <v>0</v>
      </c>
      <c r="H275" s="18" t="n">
        <f aca="false">Articoli!H451</f>
        <v>1</v>
      </c>
      <c r="I275" s="18" t="n">
        <f aca="false">Articoli!I451</f>
        <v>1</v>
      </c>
      <c r="J275" s="19" t="n">
        <f aca="false">Articoli!J451</f>
        <v>10.59</v>
      </c>
      <c r="K275" s="19" t="n">
        <f aca="false">Articoli!K451</f>
        <v>0</v>
      </c>
      <c r="L275" s="20" t="n">
        <f aca="false">Articoli!L451</f>
        <v>10.59</v>
      </c>
      <c r="M275" s="20" t="n">
        <f aca="false">Articoli!M451</f>
        <v>10.59</v>
      </c>
      <c r="N275" s="20" t="n">
        <f aca="false">Articoli!N451</f>
        <v>10.59</v>
      </c>
      <c r="O275" s="20" t="str">
        <f aca="false">Articoli!O451</f>
        <v/>
      </c>
      <c r="P275" s="20" t="n">
        <f aca="false">Articoli!P451</f>
        <v>0</v>
      </c>
      <c r="Q275" s="20" t="n">
        <f aca="false">Articoli!Q451</f>
        <v>0</v>
      </c>
      <c r="R275" s="16" t="str">
        <f aca="false">Articoli!R451</f>
        <v>ANOMALIA</v>
      </c>
      <c r="S275" s="16" t="str">
        <f aca="false">Articoli!S451</f>
        <v>NON VALUTABILE</v>
      </c>
      <c r="T275" s="16" t="str">
        <f aca="false">Articoli!T451</f>
        <v>ANOMALIA</v>
      </c>
      <c r="U275" s="17" t="str">
        <f aca="false">Articoli!U451</f>
        <v>Acquistato e mai scaricato nel periodo. </v>
      </c>
      <c r="V275" s="17" t="n">
        <f aca="false">Articoli!V451</f>
        <v>0</v>
      </c>
    </row>
    <row r="276" customFormat="false" ht="15" hidden="false" customHeight="false" outlineLevel="0" collapsed="false">
      <c r="A276" s="16" t="str">
        <f aca="false">Articoli!A452</f>
        <v>3054700</v>
      </c>
      <c r="B276" s="16" t="str">
        <f aca="false">Articoli!B452</f>
        <v>UFI30.547.00</v>
      </c>
      <c r="C276" s="16" t="n">
        <f aca="false">Articoli!C452</f>
        <v>0</v>
      </c>
      <c r="D276" s="17" t="str">
        <f aca="false">Articoli!D452</f>
        <v>F.Aria|Alt.63|Lun.272|Lar.124</v>
      </c>
      <c r="E276" s="16" t="str">
        <f aca="false">Articoli!E452</f>
        <v>Solo acquisto</v>
      </c>
      <c r="F276" s="18" t="n">
        <f aca="false">Articoli!F452</f>
        <v>3</v>
      </c>
      <c r="G276" s="18" t="n">
        <f aca="false">Articoli!G452</f>
        <v>0</v>
      </c>
      <c r="H276" s="18" t="n">
        <f aca="false">Articoli!H452</f>
        <v>3</v>
      </c>
      <c r="I276" s="18" t="n">
        <f aca="false">Articoli!I452</f>
        <v>3</v>
      </c>
      <c r="J276" s="19" t="n">
        <f aca="false">Articoli!J452</f>
        <v>26.11</v>
      </c>
      <c r="K276" s="19" t="n">
        <f aca="false">Articoli!K452</f>
        <v>0</v>
      </c>
      <c r="L276" s="20" t="n">
        <f aca="false">Articoli!L452</f>
        <v>8.70333333333333</v>
      </c>
      <c r="M276" s="20" t="n">
        <f aca="false">Articoli!M452</f>
        <v>8.70333333333333</v>
      </c>
      <c r="N276" s="20" t="n">
        <f aca="false">Articoli!N452</f>
        <v>8.70333333333333</v>
      </c>
      <c r="O276" s="20" t="str">
        <f aca="false">Articoli!O452</f>
        <v/>
      </c>
      <c r="P276" s="20" t="n">
        <f aca="false">Articoli!P452</f>
        <v>0</v>
      </c>
      <c r="Q276" s="20" t="n">
        <f aca="false">Articoli!Q452</f>
        <v>0</v>
      </c>
      <c r="R276" s="16" t="str">
        <f aca="false">Articoli!R452</f>
        <v>ANOMALIA</v>
      </c>
      <c r="S276" s="16" t="str">
        <f aca="false">Articoli!S452</f>
        <v>NON VALUTABILE</v>
      </c>
      <c r="T276" s="16" t="str">
        <f aca="false">Articoli!T452</f>
        <v>ANOMALIA</v>
      </c>
      <c r="U276" s="17" t="str">
        <f aca="false">Articoli!U452</f>
        <v>Acquistato e mai scaricato nel periodo. </v>
      </c>
      <c r="V276" s="17" t="n">
        <f aca="false">Articoli!V452</f>
        <v>0</v>
      </c>
    </row>
    <row r="277" customFormat="false" ht="15" hidden="false" customHeight="false" outlineLevel="0" collapsed="false">
      <c r="A277" s="16" t="str">
        <f aca="false">Articoli!A453</f>
        <v>5310200</v>
      </c>
      <c r="B277" s="16" t="str">
        <f aca="false">Articoli!B453</f>
        <v>UFI53.102.00</v>
      </c>
      <c r="C277" s="16" t="n">
        <f aca="false">Articoli!C453</f>
        <v>0</v>
      </c>
      <c r="D277" s="17" t="str">
        <f aca="false">Articoli!D453</f>
        <v>F.Aria Abit. Antip.|Alt.34|Lun.240|Lar.208</v>
      </c>
      <c r="E277" s="16" t="str">
        <f aca="false">Articoli!E453</f>
        <v>Solo acquisto</v>
      </c>
      <c r="F277" s="18" t="n">
        <f aca="false">Articoli!F453</f>
        <v>1</v>
      </c>
      <c r="G277" s="18" t="n">
        <f aca="false">Articoli!G453</f>
        <v>0</v>
      </c>
      <c r="H277" s="18" t="n">
        <f aca="false">Articoli!H453</f>
        <v>1</v>
      </c>
      <c r="I277" s="18" t="n">
        <f aca="false">Articoli!I453</f>
        <v>1</v>
      </c>
      <c r="J277" s="19" t="n">
        <f aca="false">Articoli!J453</f>
        <v>3.52</v>
      </c>
      <c r="K277" s="19" t="n">
        <f aca="false">Articoli!K453</f>
        <v>0</v>
      </c>
      <c r="L277" s="20" t="n">
        <f aca="false">Articoli!L453</f>
        <v>3.52</v>
      </c>
      <c r="M277" s="20" t="n">
        <f aca="false">Articoli!M453</f>
        <v>3.52</v>
      </c>
      <c r="N277" s="20" t="n">
        <f aca="false">Articoli!N453</f>
        <v>3.52</v>
      </c>
      <c r="O277" s="20" t="str">
        <f aca="false">Articoli!O453</f>
        <v/>
      </c>
      <c r="P277" s="20" t="n">
        <f aca="false">Articoli!P453</f>
        <v>0</v>
      </c>
      <c r="Q277" s="20" t="n">
        <f aca="false">Articoli!Q453</f>
        <v>0</v>
      </c>
      <c r="R277" s="16" t="str">
        <f aca="false">Articoli!R453</f>
        <v>ANOMALIA</v>
      </c>
      <c r="S277" s="16" t="str">
        <f aca="false">Articoli!S453</f>
        <v>NON VALUTABILE</v>
      </c>
      <c r="T277" s="16" t="str">
        <f aca="false">Articoli!T453</f>
        <v>ANOMALIA</v>
      </c>
      <c r="U277" s="17" t="str">
        <f aca="false">Articoli!U453</f>
        <v>Acquistato e mai scaricato nel periodo. </v>
      </c>
      <c r="V277" s="17" t="n">
        <f aca="false">Articoli!V453</f>
        <v>0</v>
      </c>
    </row>
    <row r="278" customFormat="false" ht="23.85" hidden="false" customHeight="false" outlineLevel="0" collapsed="false">
      <c r="A278" s="16" t="str">
        <f aca="false">Articoli!A454</f>
        <v>5416400</v>
      </c>
      <c r="B278" s="16" t="str">
        <f aca="false">Articoli!B454</f>
        <v>UFI54.164.00</v>
      </c>
      <c r="C278" s="16" t="n">
        <f aca="false">Articoli!C454</f>
        <v>0</v>
      </c>
      <c r="D278" s="17" t="str">
        <f aca="false">Articoli!D454</f>
        <v>F.Aria Abit. A Carb Att|Alt.31|Lun.155|Lar.157</v>
      </c>
      <c r="E278" s="16" t="str">
        <f aca="false">Articoli!E454</f>
        <v>Solo acquisto</v>
      </c>
      <c r="F278" s="18" t="n">
        <f aca="false">Articoli!F454</f>
        <v>5</v>
      </c>
      <c r="G278" s="18" t="n">
        <f aca="false">Articoli!G454</f>
        <v>0</v>
      </c>
      <c r="H278" s="18" t="n">
        <f aca="false">Articoli!H454</f>
        <v>5</v>
      </c>
      <c r="I278" s="18" t="n">
        <f aca="false">Articoli!I454</f>
        <v>5</v>
      </c>
      <c r="J278" s="19" t="n">
        <f aca="false">Articoli!J454</f>
        <v>32.34</v>
      </c>
      <c r="K278" s="19" t="n">
        <f aca="false">Articoli!K454</f>
        <v>0</v>
      </c>
      <c r="L278" s="20" t="n">
        <f aca="false">Articoli!L454</f>
        <v>6.468</v>
      </c>
      <c r="M278" s="20" t="n">
        <f aca="false">Articoli!M454</f>
        <v>6.4675</v>
      </c>
      <c r="N278" s="20" t="n">
        <f aca="false">Articoli!N454</f>
        <v>6.47</v>
      </c>
      <c r="O278" s="20" t="str">
        <f aca="false">Articoli!O454</f>
        <v/>
      </c>
      <c r="P278" s="20" t="n">
        <f aca="false">Articoli!P454</f>
        <v>0</v>
      </c>
      <c r="Q278" s="20" t="n">
        <f aca="false">Articoli!Q454</f>
        <v>0</v>
      </c>
      <c r="R278" s="16" t="str">
        <f aca="false">Articoli!R454</f>
        <v>ANOMALIA</v>
      </c>
      <c r="S278" s="16" t="str">
        <f aca="false">Articoli!S454</f>
        <v>NON VALUTABILE</v>
      </c>
      <c r="T278" s="16" t="str">
        <f aca="false">Articoli!T454</f>
        <v>ANOMALIA</v>
      </c>
      <c r="U278" s="17" t="str">
        <f aca="false">Articoli!U454</f>
        <v>Acquistato e mai scaricato nel periodo. </v>
      </c>
      <c r="V278" s="17" t="str">
        <f aca="false">Articoli!V454</f>
        <v>Piu prezzi di acquisto diversi nel mese: il confronto usa il costo piu alto (prudenziale).</v>
      </c>
    </row>
    <row r="279" customFormat="false" ht="15" hidden="false" customHeight="false" outlineLevel="0" collapsed="false">
      <c r="A279" s="16" t="str">
        <f aca="false">Articoli!A455</f>
        <v>300001</v>
      </c>
      <c r="B279" s="16" t="str">
        <f aca="false">Articoli!B455</f>
        <v>UNG300001</v>
      </c>
      <c r="C279" s="16" t="n">
        <f aca="false">Articoli!C455</f>
        <v>0</v>
      </c>
      <c r="D279" s="17" t="str">
        <f aca="false">Articoli!D455</f>
        <v>CUFFIA STERZO Dx FIAT 127/A112/128/UNO</v>
      </c>
      <c r="E279" s="16" t="str">
        <f aca="false">Articoli!E455</f>
        <v>Solo acquisto</v>
      </c>
      <c r="F279" s="18" t="n">
        <f aca="false">Articoli!F455</f>
        <v>4</v>
      </c>
      <c r="G279" s="18" t="n">
        <f aca="false">Articoli!G455</f>
        <v>0</v>
      </c>
      <c r="H279" s="18" t="n">
        <f aca="false">Articoli!H455</f>
        <v>4</v>
      </c>
      <c r="I279" s="18" t="n">
        <f aca="false">Articoli!I455</f>
        <v>4</v>
      </c>
      <c r="J279" s="19" t="n">
        <f aca="false">Articoli!J455</f>
        <v>4.87</v>
      </c>
      <c r="K279" s="19" t="n">
        <f aca="false">Articoli!K455</f>
        <v>0</v>
      </c>
      <c r="L279" s="20" t="n">
        <f aca="false">Articoli!L455</f>
        <v>1.2175</v>
      </c>
      <c r="M279" s="20" t="n">
        <f aca="false">Articoli!M455</f>
        <v>1.2175</v>
      </c>
      <c r="N279" s="20" t="n">
        <f aca="false">Articoli!N455</f>
        <v>1.2175</v>
      </c>
      <c r="O279" s="20" t="str">
        <f aca="false">Articoli!O455</f>
        <v/>
      </c>
      <c r="P279" s="20" t="n">
        <f aca="false">Articoli!P455</f>
        <v>0</v>
      </c>
      <c r="Q279" s="20" t="n">
        <f aca="false">Articoli!Q455</f>
        <v>0</v>
      </c>
      <c r="R279" s="16" t="str">
        <f aca="false">Articoli!R455</f>
        <v>ANOMALIA</v>
      </c>
      <c r="S279" s="16" t="str">
        <f aca="false">Articoli!S455</f>
        <v>NON VALUTABILE</v>
      </c>
      <c r="T279" s="16" t="str">
        <f aca="false">Articoli!T455</f>
        <v>ANOMALIA</v>
      </c>
      <c r="U279" s="17" t="str">
        <f aca="false">Articoli!U455</f>
        <v>Acquistato e mai scaricato nel periodo. </v>
      </c>
      <c r="V279" s="17" t="n">
        <f aca="false">Articoli!V455</f>
        <v>0</v>
      </c>
    </row>
    <row r="280" customFormat="false" ht="15" hidden="false" customHeight="false" outlineLevel="0" collapsed="false">
      <c r="A280" s="16" t="str">
        <f aca="false">Articoli!A456</f>
        <v>300002</v>
      </c>
      <c r="B280" s="16" t="str">
        <f aca="false">Articoli!B456</f>
        <v>UNG300002</v>
      </c>
      <c r="C280" s="16" t="n">
        <f aca="false">Articoli!C456</f>
        <v>0</v>
      </c>
      <c r="D280" s="17" t="str">
        <f aca="false">Articoli!D456</f>
        <v>CUFFIA STERZO Sx FIAT 127/A112/128/UNO</v>
      </c>
      <c r="E280" s="16" t="str">
        <f aca="false">Articoli!E456</f>
        <v>Solo acquisto</v>
      </c>
      <c r="F280" s="18" t="n">
        <f aca="false">Articoli!F456</f>
        <v>4</v>
      </c>
      <c r="G280" s="18" t="n">
        <f aca="false">Articoli!G456</f>
        <v>0</v>
      </c>
      <c r="H280" s="18" t="n">
        <f aca="false">Articoli!H456</f>
        <v>4</v>
      </c>
      <c r="I280" s="18" t="n">
        <f aca="false">Articoli!I456</f>
        <v>4</v>
      </c>
      <c r="J280" s="19" t="n">
        <f aca="false">Articoli!J456</f>
        <v>4.54</v>
      </c>
      <c r="K280" s="19" t="n">
        <f aca="false">Articoli!K456</f>
        <v>0</v>
      </c>
      <c r="L280" s="20" t="n">
        <f aca="false">Articoli!L456</f>
        <v>1.135</v>
      </c>
      <c r="M280" s="20" t="n">
        <f aca="false">Articoli!M456</f>
        <v>1.135</v>
      </c>
      <c r="N280" s="20" t="n">
        <f aca="false">Articoli!N456</f>
        <v>1.135</v>
      </c>
      <c r="O280" s="20" t="str">
        <f aca="false">Articoli!O456</f>
        <v/>
      </c>
      <c r="P280" s="20" t="n">
        <f aca="false">Articoli!P456</f>
        <v>0</v>
      </c>
      <c r="Q280" s="20" t="n">
        <f aca="false">Articoli!Q456</f>
        <v>0</v>
      </c>
      <c r="R280" s="16" t="str">
        <f aca="false">Articoli!R456</f>
        <v>ANOMALIA</v>
      </c>
      <c r="S280" s="16" t="str">
        <f aca="false">Articoli!S456</f>
        <v>NON VALUTABILE</v>
      </c>
      <c r="T280" s="16" t="str">
        <f aca="false">Articoli!T456</f>
        <v>ANOMALIA</v>
      </c>
      <c r="U280" s="17" t="str">
        <f aca="false">Articoli!U456</f>
        <v>Acquistato e mai scaricato nel periodo. </v>
      </c>
      <c r="V280" s="17" t="n">
        <f aca="false">Articoli!V456</f>
        <v>0</v>
      </c>
    </row>
    <row r="281" customFormat="false" ht="15" hidden="false" customHeight="false" outlineLevel="0" collapsed="false">
      <c r="A281" s="16" t="str">
        <f aca="false">Articoli!A457</f>
        <v>395665</v>
      </c>
      <c r="B281" s="16" t="str">
        <f aca="false">Articoli!B457</f>
        <v>UNG395665</v>
      </c>
      <c r="C281" s="16" t="n">
        <f aca="false">Articoli!C457</f>
        <v>0</v>
      </c>
      <c r="D281" s="17" t="str">
        <f aca="false">Articoli!D457</f>
        <v>BIELLA MOT.FIAT 500X/RENEGADE</v>
      </c>
      <c r="E281" s="16" t="str">
        <f aca="false">Articoli!E457</f>
        <v>Solo acquisto</v>
      </c>
      <c r="F281" s="18" t="n">
        <f aca="false">Articoli!F457</f>
        <v>1</v>
      </c>
      <c r="G281" s="18" t="n">
        <f aca="false">Articoli!G457</f>
        <v>0</v>
      </c>
      <c r="H281" s="18" t="n">
        <f aca="false">Articoli!H457</f>
        <v>1</v>
      </c>
      <c r="I281" s="18" t="n">
        <f aca="false">Articoli!I457</f>
        <v>1</v>
      </c>
      <c r="J281" s="19" t="n">
        <f aca="false">Articoli!J457</f>
        <v>14.2</v>
      </c>
      <c r="K281" s="19" t="n">
        <f aca="false">Articoli!K457</f>
        <v>0</v>
      </c>
      <c r="L281" s="20" t="n">
        <f aca="false">Articoli!L457</f>
        <v>14.2</v>
      </c>
      <c r="M281" s="20" t="n">
        <f aca="false">Articoli!M457</f>
        <v>14.2</v>
      </c>
      <c r="N281" s="20" t="n">
        <f aca="false">Articoli!N457</f>
        <v>14.2</v>
      </c>
      <c r="O281" s="20" t="str">
        <f aca="false">Articoli!O457</f>
        <v/>
      </c>
      <c r="P281" s="20" t="n">
        <f aca="false">Articoli!P457</f>
        <v>0</v>
      </c>
      <c r="Q281" s="20" t="n">
        <f aca="false">Articoli!Q457</f>
        <v>0</v>
      </c>
      <c r="R281" s="16" t="str">
        <f aca="false">Articoli!R457</f>
        <v>ANOMALIA</v>
      </c>
      <c r="S281" s="16" t="str">
        <f aca="false">Articoli!S457</f>
        <v>NON VALUTABILE</v>
      </c>
      <c r="T281" s="16" t="str">
        <f aca="false">Articoli!T457</f>
        <v>ANOMALIA</v>
      </c>
      <c r="U281" s="17" t="str">
        <f aca="false">Articoli!U457</f>
        <v>Acquistato e mai scaricato nel periodo. </v>
      </c>
      <c r="V281" s="17" t="n">
        <f aca="false">Articoli!V457</f>
        <v>0</v>
      </c>
    </row>
    <row r="282" customFormat="false" ht="15" hidden="false" customHeight="false" outlineLevel="0" collapsed="false">
      <c r="A282" s="16" t="str">
        <f aca="false">Articoli!A458</f>
        <v>835211</v>
      </c>
      <c r="B282" s="16" t="str">
        <f aca="false">Articoli!B458</f>
        <v>VAL835211</v>
      </c>
      <c r="C282" s="16" t="n">
        <f aca="false">Articoli!C458</f>
        <v>0</v>
      </c>
      <c r="D282" s="17" t="str">
        <f aca="false">Articoli!D458</f>
        <v>4PKIT FIAT 500 Twinair 0.9</v>
      </c>
      <c r="E282" s="16" t="str">
        <f aca="false">Articoli!E458</f>
        <v>Solo acquisto</v>
      </c>
      <c r="F282" s="18" t="n">
        <f aca="false">Articoli!F458</f>
        <v>1</v>
      </c>
      <c r="G282" s="18" t="n">
        <f aca="false">Articoli!G458</f>
        <v>0</v>
      </c>
      <c r="H282" s="18" t="n">
        <f aca="false">Articoli!H458</f>
        <v>1</v>
      </c>
      <c r="I282" s="18" t="n">
        <f aca="false">Articoli!I458</f>
        <v>1</v>
      </c>
      <c r="J282" s="19" t="n">
        <f aca="false">Articoli!J458</f>
        <v>152.52</v>
      </c>
      <c r="K282" s="19" t="n">
        <f aca="false">Articoli!K458</f>
        <v>0</v>
      </c>
      <c r="L282" s="20" t="n">
        <f aca="false">Articoli!L458</f>
        <v>152.52</v>
      </c>
      <c r="M282" s="20" t="n">
        <f aca="false">Articoli!M458</f>
        <v>152.52</v>
      </c>
      <c r="N282" s="20" t="n">
        <f aca="false">Articoli!N458</f>
        <v>152.52</v>
      </c>
      <c r="O282" s="20" t="str">
        <f aca="false">Articoli!O458</f>
        <v/>
      </c>
      <c r="P282" s="20" t="n">
        <f aca="false">Articoli!P458</f>
        <v>0</v>
      </c>
      <c r="Q282" s="20" t="n">
        <f aca="false">Articoli!Q458</f>
        <v>0</v>
      </c>
      <c r="R282" s="16" t="str">
        <f aca="false">Articoli!R458</f>
        <v>ANOMALIA</v>
      </c>
      <c r="S282" s="16" t="str">
        <f aca="false">Articoli!S458</f>
        <v>NON VALUTABILE</v>
      </c>
      <c r="T282" s="16" t="str">
        <f aca="false">Articoli!T458</f>
        <v>ANOMALIA</v>
      </c>
      <c r="U282" s="17" t="str">
        <f aca="false">Articoli!U458</f>
        <v>Acquistato e mai scaricato nel periodo. </v>
      </c>
      <c r="V282" s="17" t="n">
        <f aca="false">Articoli!V458</f>
        <v>0</v>
      </c>
    </row>
    <row r="283" customFormat="false" ht="23.85" hidden="false" customHeight="false" outlineLevel="0" collapsed="false">
      <c r="A283" s="16" t="str">
        <f aca="false">Articoli!A459</f>
        <v>A15</v>
      </c>
      <c r="B283" s="16" t="str">
        <f aca="false">Articoli!B459</f>
        <v>VATA15</v>
      </c>
      <c r="C283" s="16" t="n">
        <f aca="false">Articoli!C459</f>
        <v>0</v>
      </c>
      <c r="D283" s="17" t="str">
        <f aca="false">Articoli!D459</f>
        <v>BATT.BLU-DYN 12V Ah40 DIM.187x127x228 B00POL.3SX</v>
      </c>
      <c r="E283" s="16" t="str">
        <f aca="false">Articoli!E459</f>
        <v>Solo acquisto</v>
      </c>
      <c r="F283" s="18" t="n">
        <f aca="false">Articoli!F459</f>
        <v>1</v>
      </c>
      <c r="G283" s="18" t="n">
        <f aca="false">Articoli!G459</f>
        <v>0</v>
      </c>
      <c r="H283" s="18" t="n">
        <f aca="false">Articoli!H459</f>
        <v>1</v>
      </c>
      <c r="I283" s="18" t="n">
        <f aca="false">Articoli!I459</f>
        <v>1</v>
      </c>
      <c r="J283" s="19" t="n">
        <f aca="false">Articoli!J459</f>
        <v>39.85</v>
      </c>
      <c r="K283" s="19" t="n">
        <f aca="false">Articoli!K459</f>
        <v>0</v>
      </c>
      <c r="L283" s="20" t="n">
        <f aca="false">Articoli!L459</f>
        <v>39.85</v>
      </c>
      <c r="M283" s="20" t="n">
        <f aca="false">Articoli!M459</f>
        <v>39.85</v>
      </c>
      <c r="N283" s="20" t="n">
        <f aca="false">Articoli!N459</f>
        <v>39.85</v>
      </c>
      <c r="O283" s="20" t="str">
        <f aca="false">Articoli!O459</f>
        <v/>
      </c>
      <c r="P283" s="20" t="n">
        <f aca="false">Articoli!P459</f>
        <v>0</v>
      </c>
      <c r="Q283" s="20" t="n">
        <f aca="false">Articoli!Q459</f>
        <v>0</v>
      </c>
      <c r="R283" s="16" t="str">
        <f aca="false">Articoli!R459</f>
        <v>ANOMALIA</v>
      </c>
      <c r="S283" s="16" t="str">
        <f aca="false">Articoli!S459</f>
        <v>NON VALUTABILE</v>
      </c>
      <c r="T283" s="16" t="str">
        <f aca="false">Articoli!T459</f>
        <v>ANOMALIA</v>
      </c>
      <c r="U283" s="17" t="str">
        <f aca="false">Articoli!U459</f>
        <v>Acquistato e mai scaricato nel periodo. </v>
      </c>
      <c r="V283" s="17" t="n">
        <f aca="false">Articoli!V459</f>
        <v>0</v>
      </c>
    </row>
    <row r="284" customFormat="false" ht="23.85" hidden="false" customHeight="false" outlineLevel="0" collapsed="false">
      <c r="A284" s="16" t="str">
        <f aca="false">Articoli!A460</f>
        <v>A4</v>
      </c>
      <c r="B284" s="16" t="str">
        <f aca="false">Articoli!B460</f>
        <v>VATA4</v>
      </c>
      <c r="C284" s="16" t="n">
        <f aca="false">Articoli!C460</f>
        <v>0</v>
      </c>
      <c r="D284" s="17" t="str">
        <f aca="false">Articoli!D460</f>
        <v>VARTA SIL-DYN-xEV-AGM 12V 105Ah 394x175x190 B13</v>
      </c>
      <c r="E284" s="16" t="str">
        <f aca="false">Articoli!E460</f>
        <v>Solo acquisto</v>
      </c>
      <c r="F284" s="18" t="n">
        <f aca="false">Articoli!F460</f>
        <v>1</v>
      </c>
      <c r="G284" s="18" t="n">
        <f aca="false">Articoli!G460</f>
        <v>0</v>
      </c>
      <c r="H284" s="18" t="n">
        <f aca="false">Articoli!H460</f>
        <v>1</v>
      </c>
      <c r="I284" s="18" t="n">
        <f aca="false">Articoli!I460</f>
        <v>1</v>
      </c>
      <c r="J284" s="19" t="n">
        <f aca="false">Articoli!J460</f>
        <v>152</v>
      </c>
      <c r="K284" s="19" t="n">
        <f aca="false">Articoli!K460</f>
        <v>0</v>
      </c>
      <c r="L284" s="20" t="n">
        <f aca="false">Articoli!L460</f>
        <v>152</v>
      </c>
      <c r="M284" s="20" t="n">
        <f aca="false">Articoli!M460</f>
        <v>152</v>
      </c>
      <c r="N284" s="20" t="n">
        <f aca="false">Articoli!N460</f>
        <v>152</v>
      </c>
      <c r="O284" s="20" t="str">
        <f aca="false">Articoli!O460</f>
        <v/>
      </c>
      <c r="P284" s="20" t="n">
        <f aca="false">Articoli!P460</f>
        <v>0</v>
      </c>
      <c r="Q284" s="20" t="n">
        <f aca="false">Articoli!Q460</f>
        <v>0</v>
      </c>
      <c r="R284" s="16" t="str">
        <f aca="false">Articoli!R460</f>
        <v>ANOMALIA</v>
      </c>
      <c r="S284" s="16" t="str">
        <f aca="false">Articoli!S460</f>
        <v>NON VALUTABILE</v>
      </c>
      <c r="T284" s="16" t="str">
        <f aca="false">Articoli!T460</f>
        <v>ANOMALIA</v>
      </c>
      <c r="U284" s="17" t="str">
        <f aca="false">Articoli!U460</f>
        <v>Acquistato e mai scaricato nel periodo. </v>
      </c>
      <c r="V284" s="17" t="n">
        <f aca="false">Articoli!V460</f>
        <v>0</v>
      </c>
    </row>
    <row r="285" customFormat="false" ht="23.85" hidden="false" customHeight="false" outlineLevel="0" collapsed="false">
      <c r="A285" s="16" t="str">
        <f aca="false">Articoli!A461</f>
        <v>B18</v>
      </c>
      <c r="B285" s="16" t="str">
        <f aca="false">Articoli!B461</f>
        <v>VATB18</v>
      </c>
      <c r="C285" s="16" t="n">
        <f aca="false">Articoli!C461</f>
        <v>0</v>
      </c>
      <c r="D285" s="17" t="str">
        <f aca="false">Articoli!D461</f>
        <v>BATT.BLU-DYN 12V Ah44 DIM.207x175x175 B13POL.1DX</v>
      </c>
      <c r="E285" s="16" t="str">
        <f aca="false">Articoli!E461</f>
        <v>Solo acquisto</v>
      </c>
      <c r="F285" s="18" t="n">
        <f aca="false">Articoli!F461</f>
        <v>2</v>
      </c>
      <c r="G285" s="18" t="n">
        <f aca="false">Articoli!G461</f>
        <v>0</v>
      </c>
      <c r="H285" s="18" t="n">
        <f aca="false">Articoli!H461</f>
        <v>2</v>
      </c>
      <c r="I285" s="18" t="n">
        <f aca="false">Articoli!I461</f>
        <v>2</v>
      </c>
      <c r="J285" s="19" t="n">
        <f aca="false">Articoli!J461</f>
        <v>70</v>
      </c>
      <c r="K285" s="19" t="n">
        <f aca="false">Articoli!K461</f>
        <v>0</v>
      </c>
      <c r="L285" s="20" t="n">
        <f aca="false">Articoli!L461</f>
        <v>35</v>
      </c>
      <c r="M285" s="20" t="n">
        <f aca="false">Articoli!M461</f>
        <v>35</v>
      </c>
      <c r="N285" s="20" t="n">
        <f aca="false">Articoli!N461</f>
        <v>35</v>
      </c>
      <c r="O285" s="20" t="str">
        <f aca="false">Articoli!O461</f>
        <v/>
      </c>
      <c r="P285" s="20" t="n">
        <f aca="false">Articoli!P461</f>
        <v>0</v>
      </c>
      <c r="Q285" s="20" t="n">
        <f aca="false">Articoli!Q461</f>
        <v>0</v>
      </c>
      <c r="R285" s="16" t="str">
        <f aca="false">Articoli!R461</f>
        <v>ANOMALIA</v>
      </c>
      <c r="S285" s="16" t="str">
        <f aca="false">Articoli!S461</f>
        <v>NON VALUTABILE</v>
      </c>
      <c r="T285" s="16" t="str">
        <f aca="false">Articoli!T461</f>
        <v>ANOMALIA</v>
      </c>
      <c r="U285" s="17" t="str">
        <f aca="false">Articoli!U461</f>
        <v>Acquistato e mai scaricato nel periodo. </v>
      </c>
      <c r="V285" s="17" t="n">
        <f aca="false">Articoli!V461</f>
        <v>0</v>
      </c>
    </row>
    <row r="286" customFormat="false" ht="23.85" hidden="false" customHeight="false" outlineLevel="0" collapsed="false">
      <c r="A286" s="16" t="str">
        <f aca="false">Articoli!A462</f>
        <v>D54</v>
      </c>
      <c r="B286" s="16" t="str">
        <f aca="false">Articoli!B462</f>
        <v>VATD54</v>
      </c>
      <c r="C286" s="16" t="n">
        <f aca="false">Articoli!C462</f>
        <v>0</v>
      </c>
      <c r="D286" s="17" t="str">
        <f aca="false">Articoli!D462</f>
        <v>VARTA BLU-DYN-EFB 12V  65Ah DIM.278x175x175 B13</v>
      </c>
      <c r="E286" s="16" t="str">
        <f aca="false">Articoli!E462</f>
        <v>Solo acquisto</v>
      </c>
      <c r="F286" s="18" t="n">
        <f aca="false">Articoli!F462</f>
        <v>1</v>
      </c>
      <c r="G286" s="18" t="n">
        <f aca="false">Articoli!G462</f>
        <v>0</v>
      </c>
      <c r="H286" s="18" t="n">
        <f aca="false">Articoli!H462</f>
        <v>1</v>
      </c>
      <c r="I286" s="18" t="n">
        <f aca="false">Articoli!I462</f>
        <v>1</v>
      </c>
      <c r="J286" s="19" t="n">
        <f aca="false">Articoli!J462</f>
        <v>74.25</v>
      </c>
      <c r="K286" s="19" t="n">
        <f aca="false">Articoli!K462</f>
        <v>0</v>
      </c>
      <c r="L286" s="20" t="n">
        <f aca="false">Articoli!L462</f>
        <v>74.25</v>
      </c>
      <c r="M286" s="20" t="n">
        <f aca="false">Articoli!M462</f>
        <v>74.25</v>
      </c>
      <c r="N286" s="20" t="n">
        <f aca="false">Articoli!N462</f>
        <v>74.25</v>
      </c>
      <c r="O286" s="20" t="str">
        <f aca="false">Articoli!O462</f>
        <v/>
      </c>
      <c r="P286" s="20" t="n">
        <f aca="false">Articoli!P462</f>
        <v>0</v>
      </c>
      <c r="Q286" s="20" t="n">
        <f aca="false">Articoli!Q462</f>
        <v>0</v>
      </c>
      <c r="R286" s="16" t="str">
        <f aca="false">Articoli!R462</f>
        <v>ANOMALIA</v>
      </c>
      <c r="S286" s="16" t="str">
        <f aca="false">Articoli!S462</f>
        <v>NON VALUTABILE</v>
      </c>
      <c r="T286" s="16" t="str">
        <f aca="false">Articoli!T462</f>
        <v>ANOMALIA</v>
      </c>
      <c r="U286" s="17" t="str">
        <f aca="false">Articoli!U462</f>
        <v>Acquistato e mai scaricato nel periodo. </v>
      </c>
      <c r="V286" s="17" t="n">
        <f aca="false">Articoli!V462</f>
        <v>0</v>
      </c>
    </row>
    <row r="287" customFormat="false" ht="23.85" hidden="false" customHeight="false" outlineLevel="0" collapsed="false">
      <c r="A287" s="16" t="str">
        <f aca="false">Articoli!A463</f>
        <v>E9</v>
      </c>
      <c r="B287" s="16" t="str">
        <f aca="false">Articoli!B463</f>
        <v>VATE9</v>
      </c>
      <c r="C287" s="16" t="n">
        <f aca="false">Articoli!C463</f>
        <v>0</v>
      </c>
      <c r="D287" s="17" t="str">
        <f aca="false">Articoli!D463</f>
        <v>BAT.BLACK-DYN 12V Ah70 D.278x175x175 B13POL.1DX</v>
      </c>
      <c r="E287" s="16" t="str">
        <f aca="false">Articoli!E463</f>
        <v>Solo acquisto</v>
      </c>
      <c r="F287" s="18" t="n">
        <f aca="false">Articoli!F463</f>
        <v>1</v>
      </c>
      <c r="G287" s="18" t="n">
        <f aca="false">Articoli!G463</f>
        <v>0</v>
      </c>
      <c r="H287" s="18" t="n">
        <f aca="false">Articoli!H463</f>
        <v>1</v>
      </c>
      <c r="I287" s="18" t="n">
        <f aca="false">Articoli!I463</f>
        <v>1</v>
      </c>
      <c r="J287" s="19" t="n">
        <f aca="false">Articoli!J463</f>
        <v>61.6</v>
      </c>
      <c r="K287" s="19" t="n">
        <f aca="false">Articoli!K463</f>
        <v>0</v>
      </c>
      <c r="L287" s="20" t="n">
        <f aca="false">Articoli!L463</f>
        <v>61.6</v>
      </c>
      <c r="M287" s="20" t="n">
        <f aca="false">Articoli!M463</f>
        <v>61.6</v>
      </c>
      <c r="N287" s="20" t="n">
        <f aca="false">Articoli!N463</f>
        <v>61.6</v>
      </c>
      <c r="O287" s="20" t="str">
        <f aca="false">Articoli!O463</f>
        <v/>
      </c>
      <c r="P287" s="20" t="n">
        <f aca="false">Articoli!P463</f>
        <v>0</v>
      </c>
      <c r="Q287" s="20" t="n">
        <f aca="false">Articoli!Q463</f>
        <v>0</v>
      </c>
      <c r="R287" s="16" t="str">
        <f aca="false">Articoli!R463</f>
        <v>ANOMALIA</v>
      </c>
      <c r="S287" s="16" t="str">
        <f aca="false">Articoli!S463</f>
        <v>NON VALUTABILE</v>
      </c>
      <c r="T287" s="16" t="str">
        <f aca="false">Articoli!T463</f>
        <v>ANOMALIA</v>
      </c>
      <c r="U287" s="17" t="str">
        <f aca="false">Articoli!U463</f>
        <v>Acquistato e mai scaricato nel periodo. </v>
      </c>
      <c r="V287" s="17" t="n">
        <f aca="false">Articoli!V463</f>
        <v>0</v>
      </c>
    </row>
    <row r="288" customFormat="false" ht="23.85" hidden="false" customHeight="false" outlineLevel="0" collapsed="false">
      <c r="A288" s="16" t="str">
        <f aca="false">Articoli!A464</f>
        <v>G8</v>
      </c>
      <c r="B288" s="16" t="str">
        <f aca="false">Articoli!B464</f>
        <v>VATG8</v>
      </c>
      <c r="C288" s="16" t="n">
        <f aca="false">Articoli!C464</f>
        <v>0</v>
      </c>
      <c r="D288" s="17" t="str">
        <f aca="false">Articoli!D464</f>
        <v>BAT.BLU-DYN 12V Ah95 D.306x173x225 B01POL.1SX</v>
      </c>
      <c r="E288" s="16" t="str">
        <f aca="false">Articoli!E464</f>
        <v>Solo acquisto</v>
      </c>
      <c r="F288" s="18" t="n">
        <f aca="false">Articoli!F464</f>
        <v>3</v>
      </c>
      <c r="G288" s="18" t="n">
        <f aca="false">Articoli!G464</f>
        <v>0</v>
      </c>
      <c r="H288" s="18" t="n">
        <f aca="false">Articoli!H464</f>
        <v>3</v>
      </c>
      <c r="I288" s="18" t="n">
        <f aca="false">Articoli!I464</f>
        <v>3</v>
      </c>
      <c r="J288" s="19" t="n">
        <f aca="false">Articoli!J464</f>
        <v>237.3</v>
      </c>
      <c r="K288" s="19" t="n">
        <f aca="false">Articoli!K464</f>
        <v>0</v>
      </c>
      <c r="L288" s="20" t="n">
        <f aca="false">Articoli!L464</f>
        <v>79.1</v>
      </c>
      <c r="M288" s="20" t="n">
        <f aca="false">Articoli!M464</f>
        <v>79.1</v>
      </c>
      <c r="N288" s="20" t="n">
        <f aca="false">Articoli!N464</f>
        <v>79.1</v>
      </c>
      <c r="O288" s="20" t="str">
        <f aca="false">Articoli!O464</f>
        <v/>
      </c>
      <c r="P288" s="20" t="n">
        <f aca="false">Articoli!P464</f>
        <v>0</v>
      </c>
      <c r="Q288" s="20" t="n">
        <f aca="false">Articoli!Q464</f>
        <v>0</v>
      </c>
      <c r="R288" s="16" t="str">
        <f aca="false">Articoli!R464</f>
        <v>ANOMALIA</v>
      </c>
      <c r="S288" s="16" t="str">
        <f aca="false">Articoli!S464</f>
        <v>NON VALUTABILE</v>
      </c>
      <c r="T288" s="16" t="str">
        <f aca="false">Articoli!T464</f>
        <v>ANOMALIA</v>
      </c>
      <c r="U288" s="17" t="str">
        <f aca="false">Articoli!U464</f>
        <v>Acquistato e mai scaricato nel periodo. </v>
      </c>
      <c r="V288" s="17" t="n">
        <f aca="false">Articoli!V464</f>
        <v>0</v>
      </c>
    </row>
    <row r="289" customFormat="false" ht="15" hidden="false" customHeight="false" outlineLevel="0" collapsed="false">
      <c r="A289" s="16" t="str">
        <f aca="false">Articoli!A465</f>
        <v>15199</v>
      </c>
      <c r="B289" s="16" t="str">
        <f aca="false">Articoli!B465</f>
        <v>VEM15199</v>
      </c>
      <c r="C289" s="16" t="n">
        <f aca="false">Articoli!C465</f>
        <v>0</v>
      </c>
      <c r="D289" s="17" t="str">
        <f aca="false">Articoli!D465</f>
        <v>Tirante Rinvio Cambio A3 Per Modelli A Cavi   Sea</v>
      </c>
      <c r="E289" s="16" t="str">
        <f aca="false">Articoli!E465</f>
        <v>Solo acquisto</v>
      </c>
      <c r="F289" s="18" t="n">
        <f aca="false">Articoli!F465</f>
        <v>1</v>
      </c>
      <c r="G289" s="18" t="n">
        <f aca="false">Articoli!G465</f>
        <v>0</v>
      </c>
      <c r="H289" s="18" t="n">
        <f aca="false">Articoli!H465</f>
        <v>1</v>
      </c>
      <c r="I289" s="18" t="n">
        <f aca="false">Articoli!I465</f>
        <v>1</v>
      </c>
      <c r="J289" s="19" t="n">
        <f aca="false">Articoli!J465</f>
        <v>4.25</v>
      </c>
      <c r="K289" s="19" t="n">
        <f aca="false">Articoli!K465</f>
        <v>0</v>
      </c>
      <c r="L289" s="20" t="n">
        <f aca="false">Articoli!L465</f>
        <v>4.25</v>
      </c>
      <c r="M289" s="20" t="n">
        <f aca="false">Articoli!M465</f>
        <v>4.25</v>
      </c>
      <c r="N289" s="20" t="n">
        <f aca="false">Articoli!N465</f>
        <v>4.25</v>
      </c>
      <c r="O289" s="20" t="str">
        <f aca="false">Articoli!O465</f>
        <v/>
      </c>
      <c r="P289" s="20" t="n">
        <f aca="false">Articoli!P465</f>
        <v>0</v>
      </c>
      <c r="Q289" s="20" t="n">
        <f aca="false">Articoli!Q465</f>
        <v>0</v>
      </c>
      <c r="R289" s="16" t="str">
        <f aca="false">Articoli!R465</f>
        <v>ANOMALIA</v>
      </c>
      <c r="S289" s="16" t="str">
        <f aca="false">Articoli!S465</f>
        <v>NON VALUTABILE</v>
      </c>
      <c r="T289" s="16" t="str">
        <f aca="false">Articoli!T465</f>
        <v>ANOMALIA</v>
      </c>
      <c r="U289" s="17" t="str">
        <f aca="false">Articoli!U465</f>
        <v>Acquistato e mai scaricato nel periodo. </v>
      </c>
      <c r="V289" s="17" t="n">
        <f aca="false">Articoli!V465</f>
        <v>0</v>
      </c>
    </row>
    <row r="290" customFormat="false" ht="15" hidden="false" customHeight="false" outlineLevel="0" collapsed="false">
      <c r="A290" s="16" t="str">
        <f aca="false">Articoli!A466</f>
        <v>22207</v>
      </c>
      <c r="B290" s="16" t="str">
        <f aca="false">Articoli!B466</f>
        <v>VEM22207</v>
      </c>
      <c r="C290" s="16" t="n">
        <f aca="false">Articoli!C466</f>
        <v>0</v>
      </c>
      <c r="D290" s="17" t="str">
        <f aca="false">Articoli!D466</f>
        <v>Tirante Sosp. Ant Nissan-Renault</v>
      </c>
      <c r="E290" s="16" t="str">
        <f aca="false">Articoli!E466</f>
        <v>Solo acquisto</v>
      </c>
      <c r="F290" s="18" t="n">
        <f aca="false">Articoli!F466</f>
        <v>2</v>
      </c>
      <c r="G290" s="18" t="n">
        <f aca="false">Articoli!G466</f>
        <v>0</v>
      </c>
      <c r="H290" s="18" t="n">
        <f aca="false">Articoli!H466</f>
        <v>2</v>
      </c>
      <c r="I290" s="18" t="n">
        <f aca="false">Articoli!I466</f>
        <v>2</v>
      </c>
      <c r="J290" s="19" t="n">
        <f aca="false">Articoli!J466</f>
        <v>11.82</v>
      </c>
      <c r="K290" s="19" t="n">
        <f aca="false">Articoli!K466</f>
        <v>0</v>
      </c>
      <c r="L290" s="20" t="n">
        <f aca="false">Articoli!L466</f>
        <v>5.91</v>
      </c>
      <c r="M290" s="20" t="n">
        <f aca="false">Articoli!M466</f>
        <v>5.91</v>
      </c>
      <c r="N290" s="20" t="n">
        <f aca="false">Articoli!N466</f>
        <v>5.91</v>
      </c>
      <c r="O290" s="20" t="str">
        <f aca="false">Articoli!O466</f>
        <v/>
      </c>
      <c r="P290" s="20" t="n">
        <f aca="false">Articoli!P466</f>
        <v>0</v>
      </c>
      <c r="Q290" s="20" t="n">
        <f aca="false">Articoli!Q466</f>
        <v>0</v>
      </c>
      <c r="R290" s="16" t="str">
        <f aca="false">Articoli!R466</f>
        <v>ANOMALIA</v>
      </c>
      <c r="S290" s="16" t="str">
        <f aca="false">Articoli!S466</f>
        <v>NON VALUTABILE</v>
      </c>
      <c r="T290" s="16" t="str">
        <f aca="false">Articoli!T466</f>
        <v>ANOMALIA</v>
      </c>
      <c r="U290" s="17" t="str">
        <f aca="false">Articoli!U466</f>
        <v>Acquistato e mai scaricato nel periodo. </v>
      </c>
      <c r="V290" s="17" t="n">
        <f aca="false">Articoli!V466</f>
        <v>0</v>
      </c>
    </row>
    <row r="291" customFormat="false" ht="15" hidden="false" customHeight="false" outlineLevel="0" collapsed="false">
      <c r="A291" s="16" t="str">
        <f aca="false">Articoli!A467</f>
        <v>23646</v>
      </c>
      <c r="B291" s="16" t="str">
        <f aca="false">Articoli!B467</f>
        <v>VEM23646</v>
      </c>
      <c r="C291" s="16" t="n">
        <f aca="false">Articoli!C467</f>
        <v>0</v>
      </c>
      <c r="D291" s="17" t="str">
        <f aca="false">Articoli!D467</f>
        <v>Braccio Sosp. Dx  Psa Group</v>
      </c>
      <c r="E291" s="16" t="str">
        <f aca="false">Articoli!E467</f>
        <v>Solo acquisto</v>
      </c>
      <c r="F291" s="18" t="n">
        <f aca="false">Articoli!F467</f>
        <v>1</v>
      </c>
      <c r="G291" s="18" t="n">
        <f aca="false">Articoli!G467</f>
        <v>0</v>
      </c>
      <c r="H291" s="18" t="n">
        <f aca="false">Articoli!H467</f>
        <v>1</v>
      </c>
      <c r="I291" s="18" t="n">
        <f aca="false">Articoli!I467</f>
        <v>1</v>
      </c>
      <c r="J291" s="19" t="n">
        <f aca="false">Articoli!J467</f>
        <v>23.93</v>
      </c>
      <c r="K291" s="19" t="n">
        <f aca="false">Articoli!K467</f>
        <v>0</v>
      </c>
      <c r="L291" s="20" t="n">
        <f aca="false">Articoli!L467</f>
        <v>23.93</v>
      </c>
      <c r="M291" s="20" t="n">
        <f aca="false">Articoli!M467</f>
        <v>23.93</v>
      </c>
      <c r="N291" s="20" t="n">
        <f aca="false">Articoli!N467</f>
        <v>23.93</v>
      </c>
      <c r="O291" s="20" t="str">
        <f aca="false">Articoli!O467</f>
        <v/>
      </c>
      <c r="P291" s="20" t="n">
        <f aca="false">Articoli!P467</f>
        <v>0</v>
      </c>
      <c r="Q291" s="20" t="n">
        <f aca="false">Articoli!Q467</f>
        <v>0</v>
      </c>
      <c r="R291" s="16" t="str">
        <f aca="false">Articoli!R467</f>
        <v>ANOMALIA</v>
      </c>
      <c r="S291" s="16" t="str">
        <f aca="false">Articoli!S467</f>
        <v>NON VALUTABILE</v>
      </c>
      <c r="T291" s="16" t="str">
        <f aca="false">Articoli!T467</f>
        <v>ANOMALIA</v>
      </c>
      <c r="U291" s="17" t="str">
        <f aca="false">Articoli!U467</f>
        <v>Acquistato e mai scaricato nel periodo. </v>
      </c>
      <c r="V291" s="17" t="n">
        <f aca="false">Articoli!V467</f>
        <v>0</v>
      </c>
    </row>
    <row r="292" customFormat="false" ht="15" hidden="false" customHeight="false" outlineLevel="0" collapsed="false">
      <c r="A292" s="16" t="str">
        <f aca="false">Articoli!A468</f>
        <v>23695</v>
      </c>
      <c r="B292" s="16" t="str">
        <f aca="false">Articoli!B468</f>
        <v>VEM23695</v>
      </c>
      <c r="C292" s="16" t="n">
        <f aca="false">Articoli!C468</f>
        <v>0</v>
      </c>
      <c r="D292" s="17" t="str">
        <f aca="false">Articoli!D468</f>
        <v>Braccio Sosp. Ant. Lato Sx Renault</v>
      </c>
      <c r="E292" s="16" t="str">
        <f aca="false">Articoli!E468</f>
        <v>Solo acquisto</v>
      </c>
      <c r="F292" s="18" t="n">
        <f aca="false">Articoli!F468</f>
        <v>1</v>
      </c>
      <c r="G292" s="18" t="n">
        <f aca="false">Articoli!G468</f>
        <v>0</v>
      </c>
      <c r="H292" s="18" t="n">
        <f aca="false">Articoli!H468</f>
        <v>1</v>
      </c>
      <c r="I292" s="18" t="n">
        <f aca="false">Articoli!I468</f>
        <v>1</v>
      </c>
      <c r="J292" s="19" t="n">
        <f aca="false">Articoli!J468</f>
        <v>23.81</v>
      </c>
      <c r="K292" s="19" t="n">
        <f aca="false">Articoli!K468</f>
        <v>0</v>
      </c>
      <c r="L292" s="20" t="n">
        <f aca="false">Articoli!L468</f>
        <v>23.81</v>
      </c>
      <c r="M292" s="20" t="n">
        <f aca="false">Articoli!M468</f>
        <v>23.81</v>
      </c>
      <c r="N292" s="20" t="n">
        <f aca="false">Articoli!N468</f>
        <v>23.81</v>
      </c>
      <c r="O292" s="20" t="str">
        <f aca="false">Articoli!O468</f>
        <v/>
      </c>
      <c r="P292" s="20" t="n">
        <f aca="false">Articoli!P468</f>
        <v>0</v>
      </c>
      <c r="Q292" s="20" t="n">
        <f aca="false">Articoli!Q468</f>
        <v>0</v>
      </c>
      <c r="R292" s="16" t="str">
        <f aca="false">Articoli!R468</f>
        <v>ANOMALIA</v>
      </c>
      <c r="S292" s="16" t="str">
        <f aca="false">Articoli!S468</f>
        <v>NON VALUTABILE</v>
      </c>
      <c r="T292" s="16" t="str">
        <f aca="false">Articoli!T468</f>
        <v>ANOMALIA</v>
      </c>
      <c r="U292" s="17" t="str">
        <f aca="false">Articoli!U468</f>
        <v>Acquistato e mai scaricato nel periodo. </v>
      </c>
      <c r="V292" s="17" t="n">
        <f aca="false">Articoli!V468</f>
        <v>0</v>
      </c>
    </row>
    <row r="293" customFormat="false" ht="15" hidden="false" customHeight="false" outlineLevel="0" collapsed="false">
      <c r="A293" s="16" t="str">
        <f aca="false">Articoli!A469</f>
        <v>510107</v>
      </c>
      <c r="B293" s="16" t="str">
        <f aca="false">Articoli!B469</f>
        <v>VEM510107</v>
      </c>
      <c r="C293" s="16" t="n">
        <f aca="false">Articoli!C469</f>
        <v>0</v>
      </c>
      <c r="D293" s="17" t="str">
        <f aca="false">Articoli!D469</f>
        <v>Cuffia semiasse lato ruota post. FIAT Panda II</v>
      </c>
      <c r="E293" s="16" t="str">
        <f aca="false">Articoli!E469</f>
        <v>Solo acquisto</v>
      </c>
      <c r="F293" s="18" t="n">
        <f aca="false">Articoli!F469</f>
        <v>1</v>
      </c>
      <c r="G293" s="18" t="n">
        <f aca="false">Articoli!G469</f>
        <v>0</v>
      </c>
      <c r="H293" s="18" t="n">
        <f aca="false">Articoli!H469</f>
        <v>1</v>
      </c>
      <c r="I293" s="18" t="n">
        <f aca="false">Articoli!I469</f>
        <v>1</v>
      </c>
      <c r="J293" s="19" t="n">
        <f aca="false">Articoli!J469</f>
        <v>5.86</v>
      </c>
      <c r="K293" s="19" t="n">
        <f aca="false">Articoli!K469</f>
        <v>0</v>
      </c>
      <c r="L293" s="20" t="n">
        <f aca="false">Articoli!L469</f>
        <v>5.86</v>
      </c>
      <c r="M293" s="20" t="n">
        <f aca="false">Articoli!M469</f>
        <v>5.86</v>
      </c>
      <c r="N293" s="20" t="n">
        <f aca="false">Articoli!N469</f>
        <v>5.86</v>
      </c>
      <c r="O293" s="20" t="str">
        <f aca="false">Articoli!O469</f>
        <v/>
      </c>
      <c r="P293" s="20" t="n">
        <f aca="false">Articoli!P469</f>
        <v>0</v>
      </c>
      <c r="Q293" s="20" t="n">
        <f aca="false">Articoli!Q469</f>
        <v>0</v>
      </c>
      <c r="R293" s="16" t="str">
        <f aca="false">Articoli!R469</f>
        <v>ANOMALIA</v>
      </c>
      <c r="S293" s="16" t="str">
        <f aca="false">Articoli!S469</f>
        <v>NON VALUTABILE</v>
      </c>
      <c r="T293" s="16" t="str">
        <f aca="false">Articoli!T469</f>
        <v>ANOMALIA</v>
      </c>
      <c r="U293" s="17" t="str">
        <f aca="false">Articoli!U469</f>
        <v>Acquistato e mai scaricato nel periodo. </v>
      </c>
      <c r="V293" s="17" t="n">
        <f aca="false">Articoli!V469</f>
        <v>0</v>
      </c>
    </row>
    <row r="294" customFormat="false" ht="15" hidden="false" customHeight="false" outlineLevel="0" collapsed="false">
      <c r="A294" s="16" t="str">
        <f aca="false">Articoli!A470</f>
        <v>WA9569</v>
      </c>
      <c r="B294" s="16" t="str">
        <f aca="false">Articoli!B470</f>
        <v>WIXWA9569</v>
      </c>
      <c r="C294" s="16" t="n">
        <f aca="false">Articoli!C470</f>
        <v>0</v>
      </c>
      <c r="D294" s="17" t="str">
        <f aca="false">Articoli!D470</f>
        <v>Fil.Aria|Larghezza1[mm]=190|Larghezza2[mm]=134</v>
      </c>
      <c r="E294" s="16" t="str">
        <f aca="false">Articoli!E470</f>
        <v>Solo acquisto</v>
      </c>
      <c r="F294" s="18" t="n">
        <f aca="false">Articoli!F470</f>
        <v>1</v>
      </c>
      <c r="G294" s="18" t="n">
        <f aca="false">Articoli!G470</f>
        <v>0</v>
      </c>
      <c r="H294" s="18" t="n">
        <f aca="false">Articoli!H470</f>
        <v>1</v>
      </c>
      <c r="I294" s="18" t="n">
        <f aca="false">Articoli!I470</f>
        <v>1</v>
      </c>
      <c r="J294" s="19" t="n">
        <f aca="false">Articoli!J470</f>
        <v>5.25</v>
      </c>
      <c r="K294" s="19" t="n">
        <f aca="false">Articoli!K470</f>
        <v>0</v>
      </c>
      <c r="L294" s="20" t="n">
        <f aca="false">Articoli!L470</f>
        <v>5.25</v>
      </c>
      <c r="M294" s="20" t="n">
        <f aca="false">Articoli!M470</f>
        <v>5.25</v>
      </c>
      <c r="N294" s="20" t="n">
        <f aca="false">Articoli!N470</f>
        <v>5.25</v>
      </c>
      <c r="O294" s="20" t="str">
        <f aca="false">Articoli!O470</f>
        <v/>
      </c>
      <c r="P294" s="20" t="n">
        <f aca="false">Articoli!P470</f>
        <v>0</v>
      </c>
      <c r="Q294" s="20" t="n">
        <f aca="false">Articoli!Q470</f>
        <v>0</v>
      </c>
      <c r="R294" s="16" t="str">
        <f aca="false">Articoli!R470</f>
        <v>ANOMALIA</v>
      </c>
      <c r="S294" s="16" t="str">
        <f aca="false">Articoli!S470</f>
        <v>NON VALUTABILE</v>
      </c>
      <c r="T294" s="16" t="str">
        <f aca="false">Articoli!T470</f>
        <v>ANOMALIA</v>
      </c>
      <c r="U294" s="17" t="str">
        <f aca="false">Articoli!U470</f>
        <v>Acquistato e mai scaricato nel periodo. </v>
      </c>
      <c r="V294" s="17" t="n">
        <f aca="false">Articoli!V470</f>
        <v>0</v>
      </c>
    </row>
    <row r="295" customFormat="false" ht="15" hidden="false" customHeight="false" outlineLevel="0" collapsed="false">
      <c r="A295" s="16" t="str">
        <f aca="false">Articoli!A471</f>
        <v>WA9793</v>
      </c>
      <c r="B295" s="16" t="str">
        <f aca="false">Articoli!B471</f>
        <v>WIXWA9793</v>
      </c>
      <c r="C295" s="16" t="n">
        <f aca="false">Articoli!C471</f>
        <v>0</v>
      </c>
      <c r="D295" s="17" t="str">
        <f aca="false">Articoli!D471</f>
        <v>Filtroaria</v>
      </c>
      <c r="E295" s="16" t="str">
        <f aca="false">Articoli!E471</f>
        <v>Solo acquisto</v>
      </c>
      <c r="F295" s="18" t="n">
        <f aca="false">Articoli!F471</f>
        <v>1</v>
      </c>
      <c r="G295" s="18" t="n">
        <f aca="false">Articoli!G471</f>
        <v>0</v>
      </c>
      <c r="H295" s="18" t="n">
        <f aca="false">Articoli!H471</f>
        <v>1</v>
      </c>
      <c r="I295" s="18" t="n">
        <f aca="false">Articoli!I471</f>
        <v>1</v>
      </c>
      <c r="J295" s="19" t="n">
        <f aca="false">Articoli!J471</f>
        <v>20.18</v>
      </c>
      <c r="K295" s="19" t="n">
        <f aca="false">Articoli!K471</f>
        <v>0</v>
      </c>
      <c r="L295" s="20" t="n">
        <f aca="false">Articoli!L471</f>
        <v>20.18</v>
      </c>
      <c r="M295" s="20" t="n">
        <f aca="false">Articoli!M471</f>
        <v>20.18</v>
      </c>
      <c r="N295" s="20" t="n">
        <f aca="false">Articoli!N471</f>
        <v>20.18</v>
      </c>
      <c r="O295" s="20" t="str">
        <f aca="false">Articoli!O471</f>
        <v/>
      </c>
      <c r="P295" s="20" t="n">
        <f aca="false">Articoli!P471</f>
        <v>0</v>
      </c>
      <c r="Q295" s="20" t="n">
        <f aca="false">Articoli!Q471</f>
        <v>0</v>
      </c>
      <c r="R295" s="16" t="str">
        <f aca="false">Articoli!R471</f>
        <v>ANOMALIA</v>
      </c>
      <c r="S295" s="16" t="str">
        <f aca="false">Articoli!S471</f>
        <v>NON VALUTABILE</v>
      </c>
      <c r="T295" s="16" t="str">
        <f aca="false">Articoli!T471</f>
        <v>ANOMALIA</v>
      </c>
      <c r="U295" s="17" t="str">
        <f aca="false">Articoli!U471</f>
        <v>Acquistato e mai scaricato nel periodo. </v>
      </c>
      <c r="V295" s="17" t="n">
        <f aca="false">Articoli!V471</f>
        <v>0</v>
      </c>
    </row>
    <row r="296" customFormat="false" ht="15" hidden="false" customHeight="false" outlineLevel="0" collapsed="false">
      <c r="A296" s="16" t="str">
        <f aca="false">Articoli!A472</f>
        <v>WA9829</v>
      </c>
      <c r="B296" s="16" t="str">
        <f aca="false">Articoli!B472</f>
        <v>WIXWA9829</v>
      </c>
      <c r="C296" s="16" t="n">
        <f aca="false">Articoli!C472</f>
        <v>0</v>
      </c>
      <c r="D296" s="17" t="str">
        <f aca="false">Articoli!D472</f>
        <v>Filtroaria</v>
      </c>
      <c r="E296" s="16" t="str">
        <f aca="false">Articoli!E472</f>
        <v>Solo acquisto</v>
      </c>
      <c r="F296" s="18" t="n">
        <f aca="false">Articoli!F472</f>
        <v>1</v>
      </c>
      <c r="G296" s="18" t="n">
        <f aca="false">Articoli!G472</f>
        <v>0</v>
      </c>
      <c r="H296" s="18" t="n">
        <f aca="false">Articoli!H472</f>
        <v>1</v>
      </c>
      <c r="I296" s="18" t="n">
        <f aca="false">Articoli!I472</f>
        <v>1</v>
      </c>
      <c r="J296" s="19" t="n">
        <f aca="false">Articoli!J472</f>
        <v>12.93</v>
      </c>
      <c r="K296" s="19" t="n">
        <f aca="false">Articoli!K472</f>
        <v>0</v>
      </c>
      <c r="L296" s="20" t="n">
        <f aca="false">Articoli!L472</f>
        <v>12.93</v>
      </c>
      <c r="M296" s="20" t="n">
        <f aca="false">Articoli!M472</f>
        <v>12.93</v>
      </c>
      <c r="N296" s="20" t="n">
        <f aca="false">Articoli!N472</f>
        <v>12.93</v>
      </c>
      <c r="O296" s="20" t="str">
        <f aca="false">Articoli!O472</f>
        <v/>
      </c>
      <c r="P296" s="20" t="n">
        <f aca="false">Articoli!P472</f>
        <v>0</v>
      </c>
      <c r="Q296" s="20" t="n">
        <f aca="false">Articoli!Q472</f>
        <v>0</v>
      </c>
      <c r="R296" s="16" t="str">
        <f aca="false">Articoli!R472</f>
        <v>ANOMALIA</v>
      </c>
      <c r="S296" s="16" t="str">
        <f aca="false">Articoli!S472</f>
        <v>NON VALUTABILE</v>
      </c>
      <c r="T296" s="16" t="str">
        <f aca="false">Articoli!T472</f>
        <v>ANOMALIA</v>
      </c>
      <c r="U296" s="17" t="str">
        <f aca="false">Articoli!U472</f>
        <v>Acquistato e mai scaricato nel periodo. </v>
      </c>
      <c r="V296" s="17" t="n">
        <f aca="false">Articoli!V472</f>
        <v>0</v>
      </c>
    </row>
    <row r="297" customFormat="false" ht="15" hidden="false" customHeight="false" outlineLevel="0" collapsed="false">
      <c r="A297" s="16" t="str">
        <f aca="false">Articoli!A473</f>
        <v>WF8496</v>
      </c>
      <c r="B297" s="16" t="str">
        <f aca="false">Articoli!B473</f>
        <v>WIXWF8496</v>
      </c>
      <c r="C297" s="16" t="n">
        <f aca="false">Articoli!C473</f>
        <v>0</v>
      </c>
      <c r="D297" s="17" t="str">
        <f aca="false">Articoli!D473</f>
        <v>Fil.Carb.|Alt.[mm]=250|Diam.Estern.[mm]=66,5</v>
      </c>
      <c r="E297" s="16" t="str">
        <f aca="false">Articoli!E473</f>
        <v>Solo acquisto</v>
      </c>
      <c r="F297" s="18" t="n">
        <f aca="false">Articoli!F473</f>
        <v>1</v>
      </c>
      <c r="G297" s="18" t="n">
        <f aca="false">Articoli!G473</f>
        <v>0</v>
      </c>
      <c r="H297" s="18" t="n">
        <f aca="false">Articoli!H473</f>
        <v>1</v>
      </c>
      <c r="I297" s="18" t="n">
        <f aca="false">Articoli!I473</f>
        <v>1</v>
      </c>
      <c r="J297" s="19" t="n">
        <f aca="false">Articoli!J473</f>
        <v>13.19</v>
      </c>
      <c r="K297" s="19" t="n">
        <f aca="false">Articoli!K473</f>
        <v>0</v>
      </c>
      <c r="L297" s="20" t="n">
        <f aca="false">Articoli!L473</f>
        <v>13.19</v>
      </c>
      <c r="M297" s="20" t="n">
        <f aca="false">Articoli!M473</f>
        <v>13.19</v>
      </c>
      <c r="N297" s="20" t="n">
        <f aca="false">Articoli!N473</f>
        <v>13.19</v>
      </c>
      <c r="O297" s="20" t="str">
        <f aca="false">Articoli!O473</f>
        <v/>
      </c>
      <c r="P297" s="20" t="n">
        <f aca="false">Articoli!P473</f>
        <v>0</v>
      </c>
      <c r="Q297" s="20" t="n">
        <f aca="false">Articoli!Q473</f>
        <v>0</v>
      </c>
      <c r="R297" s="16" t="str">
        <f aca="false">Articoli!R473</f>
        <v>ANOMALIA</v>
      </c>
      <c r="S297" s="16" t="str">
        <f aca="false">Articoli!S473</f>
        <v>NON VALUTABILE</v>
      </c>
      <c r="T297" s="16" t="str">
        <f aca="false">Articoli!T473</f>
        <v>ANOMALIA</v>
      </c>
      <c r="U297" s="17" t="str">
        <f aca="false">Articoli!U473</f>
        <v>Acquistato e mai scaricato nel periodo. </v>
      </c>
      <c r="V297" s="17" t="n">
        <f aca="false">Articoli!V473</f>
        <v>0</v>
      </c>
    </row>
    <row r="298" customFormat="false" ht="15" hidden="false" customHeight="false" outlineLevel="0" collapsed="false">
      <c r="A298" s="16" t="str">
        <f aca="false">Articoli!A474</f>
        <v>WP2037</v>
      </c>
      <c r="B298" s="16" t="str">
        <f aca="false">Articoli!B474</f>
        <v>WIXWP2037</v>
      </c>
      <c r="C298" s="16" t="n">
        <f aca="false">Articoli!C474</f>
        <v>0</v>
      </c>
      <c r="D298" s="17" t="str">
        <f aca="false">Articoli!D474</f>
        <v>Fil.Abit.|Altezza[mm]=34|</v>
      </c>
      <c r="E298" s="16" t="str">
        <f aca="false">Articoli!E474</f>
        <v>Solo acquisto</v>
      </c>
      <c r="F298" s="18" t="n">
        <f aca="false">Articoli!F474</f>
        <v>1</v>
      </c>
      <c r="G298" s="18" t="n">
        <f aca="false">Articoli!G474</f>
        <v>0</v>
      </c>
      <c r="H298" s="18" t="n">
        <f aca="false">Articoli!H474</f>
        <v>1</v>
      </c>
      <c r="I298" s="18" t="n">
        <f aca="false">Articoli!I474</f>
        <v>1</v>
      </c>
      <c r="J298" s="19" t="n">
        <f aca="false">Articoli!J474</f>
        <v>7.06</v>
      </c>
      <c r="K298" s="19" t="n">
        <f aca="false">Articoli!K474</f>
        <v>0</v>
      </c>
      <c r="L298" s="20" t="n">
        <f aca="false">Articoli!L474</f>
        <v>7.06</v>
      </c>
      <c r="M298" s="20" t="n">
        <f aca="false">Articoli!M474</f>
        <v>7.06</v>
      </c>
      <c r="N298" s="20" t="n">
        <f aca="false">Articoli!N474</f>
        <v>7.06</v>
      </c>
      <c r="O298" s="20" t="str">
        <f aca="false">Articoli!O474</f>
        <v/>
      </c>
      <c r="P298" s="20" t="n">
        <f aca="false">Articoli!P474</f>
        <v>0</v>
      </c>
      <c r="Q298" s="20" t="n">
        <f aca="false">Articoli!Q474</f>
        <v>0</v>
      </c>
      <c r="R298" s="16" t="str">
        <f aca="false">Articoli!R474</f>
        <v>ANOMALIA</v>
      </c>
      <c r="S298" s="16" t="str">
        <f aca="false">Articoli!S474</f>
        <v>NON VALUTABILE</v>
      </c>
      <c r="T298" s="16" t="str">
        <f aca="false">Articoli!T474</f>
        <v>ANOMALIA</v>
      </c>
      <c r="U298" s="17" t="str">
        <f aca="false">Articoli!U474</f>
        <v>Acquistato e mai scaricato nel periodo. </v>
      </c>
      <c r="V298" s="17" t="n">
        <f aca="false">Articoli!V474</f>
        <v>0</v>
      </c>
    </row>
  </sheetData>
  <autoFilter ref="A1:V298"/>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5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2"/>
    <col collapsed="false" customWidth="true" hidden="false" outlineLevel="0" max="2" min="2" style="0" width="26"/>
    <col collapsed="false" customWidth="true" hidden="false" outlineLevel="0" max="3" min="3" style="0" width="8"/>
    <col collapsed="false" customWidth="true" hidden="false" outlineLevel="0" max="4" min="4" style="0" width="30"/>
    <col collapsed="false" customWidth="true" hidden="false" outlineLevel="0" max="5" min="5" style="0" width="42"/>
    <col collapsed="false" customWidth="true" hidden="false" outlineLevel="0" max="6" min="6" style="0" width="38"/>
    <col collapsed="false" customWidth="true" hidden="false" outlineLevel="0" max="7" min="7" style="0" width="62"/>
  </cols>
  <sheetData>
    <row r="1" customFormat="false" ht="33.75" hidden="false" customHeight="true" outlineLevel="0" collapsed="false">
      <c r="A1" s="7" t="s">
        <v>2395</v>
      </c>
      <c r="B1" s="7" t="s">
        <v>2396</v>
      </c>
      <c r="C1" s="7" t="s">
        <v>2397</v>
      </c>
      <c r="D1" s="7" t="s">
        <v>2398</v>
      </c>
      <c r="E1" s="7" t="s">
        <v>36</v>
      </c>
      <c r="F1" s="7" t="s">
        <v>2399</v>
      </c>
      <c r="G1" s="7" t="s">
        <v>2400</v>
      </c>
    </row>
    <row r="2" customFormat="false" ht="68.65" hidden="false" customHeight="false" outlineLevel="0" collapsed="false">
      <c r="A2" s="8" t="s">
        <v>2401</v>
      </c>
      <c r="B2" s="8" t="s">
        <v>2402</v>
      </c>
      <c r="C2" s="8" t="n">
        <v>20</v>
      </c>
      <c r="D2" s="8" t="s">
        <v>2403</v>
      </c>
      <c r="E2" s="5" t="s">
        <v>2404</v>
      </c>
      <c r="F2" s="5" t="s">
        <v>2405</v>
      </c>
      <c r="G2" s="5" t="s">
        <v>2406</v>
      </c>
    </row>
    <row r="3" customFormat="false" ht="68.65" hidden="false" customHeight="false" outlineLevel="0" collapsed="false">
      <c r="A3" s="8" t="s">
        <v>2401</v>
      </c>
      <c r="B3" s="8" t="s">
        <v>2402</v>
      </c>
      <c r="C3" s="8" t="n">
        <v>20</v>
      </c>
      <c r="D3" s="8" t="s">
        <v>2407</v>
      </c>
      <c r="E3" s="5" t="s">
        <v>2408</v>
      </c>
      <c r="F3" s="5" t="s">
        <v>2409</v>
      </c>
      <c r="G3" s="5" t="s">
        <v>2406</v>
      </c>
    </row>
    <row r="4" customFormat="false" ht="68.65" hidden="false" customHeight="false" outlineLevel="0" collapsed="false">
      <c r="A4" s="8" t="s">
        <v>2401</v>
      </c>
      <c r="B4" s="8" t="s">
        <v>2402</v>
      </c>
      <c r="C4" s="8" t="n">
        <v>20</v>
      </c>
      <c r="D4" s="8"/>
      <c r="E4" s="5" t="s">
        <v>2410</v>
      </c>
      <c r="F4" s="5" t="s">
        <v>2411</v>
      </c>
      <c r="G4" s="5" t="s">
        <v>2406</v>
      </c>
    </row>
    <row r="5" customFormat="false" ht="68.65" hidden="false" customHeight="false" outlineLevel="0" collapsed="false">
      <c r="A5" s="8" t="s">
        <v>2401</v>
      </c>
      <c r="B5" s="8" t="s">
        <v>2402</v>
      </c>
      <c r="C5" s="8" t="n">
        <v>20</v>
      </c>
      <c r="D5" s="8" t="s">
        <v>2412</v>
      </c>
      <c r="E5" s="5" t="s">
        <v>2413</v>
      </c>
      <c r="F5" s="5" t="s">
        <v>2414</v>
      </c>
      <c r="G5" s="5" t="s">
        <v>2406</v>
      </c>
    </row>
    <row r="6" customFormat="false" ht="68.65" hidden="false" customHeight="false" outlineLevel="0" collapsed="false">
      <c r="A6" s="8" t="s">
        <v>2401</v>
      </c>
      <c r="B6" s="8" t="s">
        <v>2402</v>
      </c>
      <c r="C6" s="8" t="n">
        <v>20</v>
      </c>
      <c r="D6" s="8" t="s">
        <v>2412</v>
      </c>
      <c r="E6" s="5" t="s">
        <v>2415</v>
      </c>
      <c r="F6" s="5" t="s">
        <v>2416</v>
      </c>
      <c r="G6" s="5" t="s">
        <v>2406</v>
      </c>
    </row>
    <row r="7" customFormat="false" ht="68.65" hidden="false" customHeight="false" outlineLevel="0" collapsed="false">
      <c r="A7" s="8" t="s">
        <v>2401</v>
      </c>
      <c r="B7" s="8" t="s">
        <v>2402</v>
      </c>
      <c r="C7" s="8" t="n">
        <v>20</v>
      </c>
      <c r="D7" s="8" t="s">
        <v>2412</v>
      </c>
      <c r="E7" s="5" t="s">
        <v>2417</v>
      </c>
      <c r="F7" s="5" t="s">
        <v>2418</v>
      </c>
      <c r="G7" s="5" t="s">
        <v>2406</v>
      </c>
    </row>
    <row r="8" customFormat="false" ht="68.65" hidden="false" customHeight="false" outlineLevel="0" collapsed="false">
      <c r="A8" s="8" t="s">
        <v>2401</v>
      </c>
      <c r="B8" s="8" t="s">
        <v>2402</v>
      </c>
      <c r="C8" s="8" t="n">
        <v>20</v>
      </c>
      <c r="D8" s="8" t="s">
        <v>2412</v>
      </c>
      <c r="E8" s="5" t="s">
        <v>2419</v>
      </c>
      <c r="F8" s="5" t="s">
        <v>2420</v>
      </c>
      <c r="G8" s="5" t="s">
        <v>2406</v>
      </c>
    </row>
    <row r="9" customFormat="false" ht="68.65" hidden="false" customHeight="false" outlineLevel="0" collapsed="false">
      <c r="A9" s="8" t="s">
        <v>2401</v>
      </c>
      <c r="B9" s="8" t="s">
        <v>2402</v>
      </c>
      <c r="C9" s="8" t="n">
        <v>20</v>
      </c>
      <c r="D9" s="8" t="s">
        <v>2412</v>
      </c>
      <c r="E9" s="5" t="s">
        <v>2421</v>
      </c>
      <c r="F9" s="5" t="s">
        <v>2422</v>
      </c>
      <c r="G9" s="5" t="s">
        <v>2406</v>
      </c>
    </row>
    <row r="10" customFormat="false" ht="68.65" hidden="false" customHeight="false" outlineLevel="0" collapsed="false">
      <c r="A10" s="8" t="s">
        <v>2401</v>
      </c>
      <c r="B10" s="8" t="s">
        <v>2402</v>
      </c>
      <c r="C10" s="8" t="n">
        <v>20</v>
      </c>
      <c r="D10" s="8" t="s">
        <v>2412</v>
      </c>
      <c r="E10" s="5" t="s">
        <v>2423</v>
      </c>
      <c r="F10" s="5" t="s">
        <v>2424</v>
      </c>
      <c r="G10" s="5" t="s">
        <v>2406</v>
      </c>
    </row>
    <row r="11" customFormat="false" ht="68.65" hidden="false" customHeight="false" outlineLevel="0" collapsed="false">
      <c r="A11" s="8" t="s">
        <v>2401</v>
      </c>
      <c r="B11" s="8" t="s">
        <v>2402</v>
      </c>
      <c r="C11" s="8" t="n">
        <v>20</v>
      </c>
      <c r="D11" s="8" t="s">
        <v>2412</v>
      </c>
      <c r="E11" s="5" t="s">
        <v>2425</v>
      </c>
      <c r="F11" s="5" t="s">
        <v>2426</v>
      </c>
      <c r="G11" s="5" t="s">
        <v>2406</v>
      </c>
    </row>
    <row r="12" customFormat="false" ht="68.65" hidden="false" customHeight="false" outlineLevel="0" collapsed="false">
      <c r="A12" s="8" t="s">
        <v>2401</v>
      </c>
      <c r="B12" s="8" t="s">
        <v>2402</v>
      </c>
      <c r="C12" s="8" t="n">
        <v>20</v>
      </c>
      <c r="D12" s="8" t="s">
        <v>2412</v>
      </c>
      <c r="E12" s="5" t="s">
        <v>2427</v>
      </c>
      <c r="F12" s="5" t="s">
        <v>2428</v>
      </c>
      <c r="G12" s="5" t="s">
        <v>2406</v>
      </c>
    </row>
    <row r="13" customFormat="false" ht="68.65" hidden="false" customHeight="false" outlineLevel="0" collapsed="false">
      <c r="A13" s="8" t="s">
        <v>2401</v>
      </c>
      <c r="B13" s="8" t="s">
        <v>2402</v>
      </c>
      <c r="C13" s="8" t="n">
        <v>20</v>
      </c>
      <c r="D13" s="8" t="s">
        <v>2407</v>
      </c>
      <c r="E13" s="5" t="s">
        <v>2408</v>
      </c>
      <c r="F13" s="5" t="s">
        <v>2429</v>
      </c>
      <c r="G13" s="5" t="s">
        <v>2406</v>
      </c>
    </row>
    <row r="14" customFormat="false" ht="68.65" hidden="false" customHeight="false" outlineLevel="0" collapsed="false">
      <c r="A14" s="8" t="s">
        <v>2401</v>
      </c>
      <c r="B14" s="8" t="s">
        <v>2402</v>
      </c>
      <c r="C14" s="8" t="n">
        <v>20</v>
      </c>
      <c r="D14" s="8"/>
      <c r="E14" s="5" t="s">
        <v>2430</v>
      </c>
      <c r="F14" s="5" t="s">
        <v>2411</v>
      </c>
      <c r="G14" s="5" t="s">
        <v>2406</v>
      </c>
    </row>
    <row r="15" customFormat="false" ht="68.65" hidden="false" customHeight="false" outlineLevel="0" collapsed="false">
      <c r="A15" s="8" t="s">
        <v>2401</v>
      </c>
      <c r="B15" s="8" t="s">
        <v>2402</v>
      </c>
      <c r="C15" s="8" t="n">
        <v>20</v>
      </c>
      <c r="D15" s="8" t="s">
        <v>2412</v>
      </c>
      <c r="E15" s="5" t="s">
        <v>2431</v>
      </c>
      <c r="F15" s="5" t="s">
        <v>2432</v>
      </c>
      <c r="G15" s="5" t="s">
        <v>2406</v>
      </c>
    </row>
    <row r="16" customFormat="false" ht="68.65" hidden="false" customHeight="false" outlineLevel="0" collapsed="false">
      <c r="A16" s="8" t="s">
        <v>2401</v>
      </c>
      <c r="B16" s="8" t="s">
        <v>2402</v>
      </c>
      <c r="C16" s="8" t="n">
        <v>20</v>
      </c>
      <c r="D16" s="8" t="s">
        <v>2412</v>
      </c>
      <c r="E16" s="5" t="s">
        <v>2433</v>
      </c>
      <c r="F16" s="5" t="s">
        <v>2434</v>
      </c>
      <c r="G16" s="5" t="s">
        <v>2406</v>
      </c>
    </row>
    <row r="17" customFormat="false" ht="68.65" hidden="false" customHeight="false" outlineLevel="0" collapsed="false">
      <c r="A17" s="8" t="s">
        <v>2401</v>
      </c>
      <c r="B17" s="8" t="s">
        <v>2402</v>
      </c>
      <c r="C17" s="8" t="n">
        <v>20</v>
      </c>
      <c r="D17" s="8" t="s">
        <v>2435</v>
      </c>
      <c r="E17" s="5" t="s">
        <v>2436</v>
      </c>
      <c r="F17" s="5" t="s">
        <v>2437</v>
      </c>
      <c r="G17" s="5" t="s">
        <v>2406</v>
      </c>
    </row>
    <row r="18" customFormat="false" ht="68.65" hidden="false" customHeight="false" outlineLevel="0" collapsed="false">
      <c r="A18" s="8" t="s">
        <v>2401</v>
      </c>
      <c r="B18" s="8" t="s">
        <v>2402</v>
      </c>
      <c r="C18" s="8" t="n">
        <v>20</v>
      </c>
      <c r="D18" s="8" t="s">
        <v>2438</v>
      </c>
      <c r="E18" s="5" t="s">
        <v>2439</v>
      </c>
      <c r="F18" s="5" t="s">
        <v>2440</v>
      </c>
      <c r="G18" s="5" t="s">
        <v>2406</v>
      </c>
    </row>
    <row r="19" customFormat="false" ht="68.65" hidden="false" customHeight="false" outlineLevel="0" collapsed="false">
      <c r="A19" s="8" t="s">
        <v>2401</v>
      </c>
      <c r="B19" s="8" t="s">
        <v>2402</v>
      </c>
      <c r="C19" s="8" t="n">
        <v>20</v>
      </c>
      <c r="D19" s="8" t="s">
        <v>2412</v>
      </c>
      <c r="E19" s="5" t="s">
        <v>2441</v>
      </c>
      <c r="F19" s="5" t="s">
        <v>2442</v>
      </c>
      <c r="G19" s="5" t="s">
        <v>2406</v>
      </c>
    </row>
    <row r="20" customFormat="false" ht="68.65" hidden="false" customHeight="false" outlineLevel="0" collapsed="false">
      <c r="A20" s="8" t="s">
        <v>2401</v>
      </c>
      <c r="B20" s="8" t="s">
        <v>2402</v>
      </c>
      <c r="C20" s="8" t="n">
        <v>20</v>
      </c>
      <c r="D20" s="8" t="s">
        <v>2412</v>
      </c>
      <c r="E20" s="5" t="s">
        <v>2443</v>
      </c>
      <c r="F20" s="5" t="s">
        <v>2444</v>
      </c>
      <c r="G20" s="5" t="s">
        <v>2406</v>
      </c>
    </row>
    <row r="21" customFormat="false" ht="68.65" hidden="false" customHeight="false" outlineLevel="0" collapsed="false">
      <c r="A21" s="8" t="s">
        <v>2401</v>
      </c>
      <c r="B21" s="8" t="s">
        <v>2402</v>
      </c>
      <c r="C21" s="8" t="n">
        <v>20</v>
      </c>
      <c r="D21" s="8" t="s">
        <v>2412</v>
      </c>
      <c r="E21" s="5" t="s">
        <v>2445</v>
      </c>
      <c r="F21" s="5" t="s">
        <v>2446</v>
      </c>
      <c r="G21" s="5" t="s">
        <v>2406</v>
      </c>
    </row>
    <row r="22" customFormat="false" ht="68.65" hidden="false" customHeight="false" outlineLevel="0" collapsed="false">
      <c r="A22" s="8" t="s">
        <v>2401</v>
      </c>
      <c r="B22" s="8" t="s">
        <v>2402</v>
      </c>
      <c r="C22" s="8" t="n">
        <v>20</v>
      </c>
      <c r="D22" s="8" t="s">
        <v>2447</v>
      </c>
      <c r="E22" s="5" t="s">
        <v>2448</v>
      </c>
      <c r="F22" s="5" t="s">
        <v>2449</v>
      </c>
      <c r="G22" s="5" t="s">
        <v>2406</v>
      </c>
    </row>
    <row r="23" customFormat="false" ht="68.65" hidden="false" customHeight="false" outlineLevel="0" collapsed="false">
      <c r="A23" s="8" t="s">
        <v>2401</v>
      </c>
      <c r="B23" s="8" t="s">
        <v>2402</v>
      </c>
      <c r="C23" s="8" t="n">
        <v>20</v>
      </c>
      <c r="D23" s="8"/>
      <c r="E23" s="5" t="s">
        <v>2450</v>
      </c>
      <c r="F23" s="5" t="s">
        <v>2411</v>
      </c>
      <c r="G23" s="5" t="s">
        <v>2406</v>
      </c>
    </row>
    <row r="24" customFormat="false" ht="68.65" hidden="false" customHeight="false" outlineLevel="0" collapsed="false">
      <c r="A24" s="8" t="s">
        <v>2401</v>
      </c>
      <c r="B24" s="8" t="s">
        <v>2402</v>
      </c>
      <c r="C24" s="8" t="n">
        <v>20</v>
      </c>
      <c r="D24" s="8"/>
      <c r="E24" s="5"/>
      <c r="F24" s="5" t="s">
        <v>2451</v>
      </c>
      <c r="G24" s="5" t="s">
        <v>2406</v>
      </c>
    </row>
    <row r="25" customFormat="false" ht="68.65" hidden="false" customHeight="false" outlineLevel="0" collapsed="false">
      <c r="A25" s="8" t="s">
        <v>2401</v>
      </c>
      <c r="B25" s="8" t="s">
        <v>2402</v>
      </c>
      <c r="C25" s="8" t="n">
        <v>20</v>
      </c>
      <c r="D25" s="8"/>
      <c r="E25" s="5"/>
      <c r="F25" s="5" t="s">
        <v>2452</v>
      </c>
      <c r="G25" s="5" t="s">
        <v>2406</v>
      </c>
    </row>
    <row r="26" customFormat="false" ht="35.05" hidden="false" customHeight="false" outlineLevel="0" collapsed="false">
      <c r="A26" s="8" t="s">
        <v>2453</v>
      </c>
      <c r="B26" s="8" t="s">
        <v>2454</v>
      </c>
      <c r="C26" s="8" t="n">
        <v>14</v>
      </c>
      <c r="D26" s="8" t="s">
        <v>2455</v>
      </c>
      <c r="E26" s="5" t="s">
        <v>704</v>
      </c>
      <c r="F26" s="5" t="s">
        <v>2456</v>
      </c>
      <c r="G26" s="5" t="s">
        <v>2457</v>
      </c>
    </row>
    <row r="27" customFormat="false" ht="35.05" hidden="false" customHeight="false" outlineLevel="0" collapsed="false">
      <c r="A27" s="8" t="s">
        <v>2453</v>
      </c>
      <c r="B27" s="8" t="s">
        <v>2454</v>
      </c>
      <c r="C27" s="8" t="n">
        <v>12</v>
      </c>
      <c r="D27" s="8" t="s">
        <v>2458</v>
      </c>
      <c r="E27" s="5" t="s">
        <v>709</v>
      </c>
      <c r="F27" s="5" t="s">
        <v>2459</v>
      </c>
      <c r="G27" s="5" t="s">
        <v>2457</v>
      </c>
    </row>
    <row r="28" customFormat="false" ht="35.05" hidden="false" customHeight="false" outlineLevel="0" collapsed="false">
      <c r="A28" s="8" t="s">
        <v>2453</v>
      </c>
      <c r="B28" s="8" t="s">
        <v>2454</v>
      </c>
      <c r="C28" s="8" t="n">
        <v>12</v>
      </c>
      <c r="D28" s="8" t="s">
        <v>2460</v>
      </c>
      <c r="E28" s="5" t="s">
        <v>714</v>
      </c>
      <c r="F28" s="5" t="s">
        <v>2461</v>
      </c>
      <c r="G28" s="5" t="s">
        <v>2457</v>
      </c>
    </row>
    <row r="29" customFormat="false" ht="35.05" hidden="false" customHeight="false" outlineLevel="0" collapsed="false">
      <c r="A29" s="8" t="s">
        <v>2453</v>
      </c>
      <c r="B29" s="8" t="s">
        <v>2454</v>
      </c>
      <c r="C29" s="8" t="n">
        <v>5</v>
      </c>
      <c r="D29" s="8" t="s">
        <v>2462</v>
      </c>
      <c r="E29" s="5" t="s">
        <v>719</v>
      </c>
      <c r="F29" s="5" t="s">
        <v>2463</v>
      </c>
      <c r="G29" s="5" t="s">
        <v>2457</v>
      </c>
    </row>
    <row r="30" customFormat="false" ht="35.05" hidden="false" customHeight="false" outlineLevel="0" collapsed="false">
      <c r="A30" s="8" t="s">
        <v>2453</v>
      </c>
      <c r="B30" s="8" t="s">
        <v>2454</v>
      </c>
      <c r="C30" s="8" t="n">
        <v>13</v>
      </c>
      <c r="D30" s="8" t="s">
        <v>2464</v>
      </c>
      <c r="E30" s="5" t="s">
        <v>723</v>
      </c>
      <c r="F30" s="5" t="s">
        <v>2465</v>
      </c>
      <c r="G30" s="5" t="s">
        <v>2457</v>
      </c>
    </row>
    <row r="31" customFormat="false" ht="35.05" hidden="false" customHeight="false" outlineLevel="0" collapsed="false">
      <c r="A31" s="8" t="s">
        <v>2453</v>
      </c>
      <c r="B31" s="8" t="s">
        <v>2454</v>
      </c>
      <c r="C31" s="8" t="n">
        <v>14</v>
      </c>
      <c r="D31" s="8" t="s">
        <v>2466</v>
      </c>
      <c r="E31" s="5" t="s">
        <v>727</v>
      </c>
      <c r="F31" s="5" t="s">
        <v>2467</v>
      </c>
      <c r="G31" s="5" t="s">
        <v>2457</v>
      </c>
    </row>
    <row r="32" customFormat="false" ht="35.05" hidden="false" customHeight="false" outlineLevel="0" collapsed="false">
      <c r="A32" s="8" t="s">
        <v>2453</v>
      </c>
      <c r="B32" s="8" t="s">
        <v>2454</v>
      </c>
      <c r="C32" s="8" t="n">
        <v>12</v>
      </c>
      <c r="D32" s="8" t="s">
        <v>2468</v>
      </c>
      <c r="E32" s="5" t="s">
        <v>731</v>
      </c>
      <c r="F32" s="5" t="s">
        <v>2469</v>
      </c>
      <c r="G32" s="5" t="s">
        <v>2457</v>
      </c>
    </row>
    <row r="33" customFormat="false" ht="35.05" hidden="false" customHeight="false" outlineLevel="0" collapsed="false">
      <c r="A33" s="8" t="s">
        <v>2453</v>
      </c>
      <c r="B33" s="8" t="s">
        <v>2454</v>
      </c>
      <c r="C33" s="8" t="n">
        <v>8</v>
      </c>
      <c r="D33" s="8" t="s">
        <v>2470</v>
      </c>
      <c r="E33" s="5" t="s">
        <v>735</v>
      </c>
      <c r="F33" s="5" t="s">
        <v>2471</v>
      </c>
      <c r="G33" s="5" t="s">
        <v>2457</v>
      </c>
    </row>
    <row r="34" customFormat="false" ht="35.05" hidden="false" customHeight="false" outlineLevel="0" collapsed="false">
      <c r="A34" s="8" t="s">
        <v>2453</v>
      </c>
      <c r="B34" s="8" t="s">
        <v>2454</v>
      </c>
      <c r="C34" s="8" t="n">
        <v>6</v>
      </c>
      <c r="D34" s="8" t="s">
        <v>2472</v>
      </c>
      <c r="E34" s="5" t="s">
        <v>739</v>
      </c>
      <c r="F34" s="5" t="s">
        <v>2473</v>
      </c>
      <c r="G34" s="5" t="s">
        <v>2457</v>
      </c>
    </row>
    <row r="35" customFormat="false" ht="35.05" hidden="false" customHeight="false" outlineLevel="0" collapsed="false">
      <c r="A35" s="8" t="s">
        <v>2474</v>
      </c>
      <c r="B35" s="8" t="s">
        <v>2454</v>
      </c>
      <c r="C35" s="8"/>
      <c r="D35" s="8" t="s">
        <v>2475</v>
      </c>
      <c r="E35" s="5" t="s">
        <v>811</v>
      </c>
      <c r="F35" s="5" t="s">
        <v>2476</v>
      </c>
      <c r="G35" s="5" t="s">
        <v>2477</v>
      </c>
    </row>
    <row r="36" customFormat="false" ht="35.05" hidden="false" customHeight="false" outlineLevel="0" collapsed="false">
      <c r="A36" s="8" t="s">
        <v>2474</v>
      </c>
      <c r="B36" s="8" t="s">
        <v>2454</v>
      </c>
      <c r="C36" s="8"/>
      <c r="D36" s="8" t="s">
        <v>2478</v>
      </c>
      <c r="E36" s="5" t="s">
        <v>816</v>
      </c>
      <c r="F36" s="5" t="s">
        <v>2479</v>
      </c>
      <c r="G36" s="5" t="s">
        <v>2477</v>
      </c>
    </row>
    <row r="37" customFormat="false" ht="35.05" hidden="false" customHeight="false" outlineLevel="0" collapsed="false">
      <c r="A37" s="8" t="s">
        <v>2474</v>
      </c>
      <c r="B37" s="8" t="s">
        <v>2454</v>
      </c>
      <c r="C37" s="8"/>
      <c r="D37" s="8" t="s">
        <v>2480</v>
      </c>
      <c r="E37" s="5" t="s">
        <v>821</v>
      </c>
      <c r="F37" s="5" t="s">
        <v>2481</v>
      </c>
      <c r="G37" s="5" t="s">
        <v>2477</v>
      </c>
    </row>
    <row r="38" customFormat="false" ht="35.05" hidden="false" customHeight="false" outlineLevel="0" collapsed="false">
      <c r="A38" s="8" t="s">
        <v>2474</v>
      </c>
      <c r="B38" s="8" t="s">
        <v>2454</v>
      </c>
      <c r="C38" s="8"/>
      <c r="D38" s="8" t="s">
        <v>2482</v>
      </c>
      <c r="E38" s="5" t="s">
        <v>825</v>
      </c>
      <c r="F38" s="5" t="s">
        <v>2483</v>
      </c>
      <c r="G38" s="5" t="s">
        <v>2477</v>
      </c>
    </row>
    <row r="39" customFormat="false" ht="35.05" hidden="false" customHeight="false" outlineLevel="0" collapsed="false">
      <c r="A39" s="8" t="s">
        <v>2474</v>
      </c>
      <c r="B39" s="8" t="s">
        <v>2454</v>
      </c>
      <c r="C39" s="8"/>
      <c r="D39" s="8" t="s">
        <v>2484</v>
      </c>
      <c r="E39" s="5" t="s">
        <v>829</v>
      </c>
      <c r="F39" s="5" t="s">
        <v>2485</v>
      </c>
      <c r="G39" s="5" t="s">
        <v>2477</v>
      </c>
    </row>
    <row r="40" customFormat="false" ht="35.05" hidden="false" customHeight="false" outlineLevel="0" collapsed="false">
      <c r="A40" s="8" t="s">
        <v>2474</v>
      </c>
      <c r="B40" s="8" t="s">
        <v>2454</v>
      </c>
      <c r="C40" s="8"/>
      <c r="D40" s="8" t="s">
        <v>2486</v>
      </c>
      <c r="E40" s="5" t="s">
        <v>833</v>
      </c>
      <c r="F40" s="5" t="s">
        <v>2487</v>
      </c>
      <c r="G40" s="5" t="s">
        <v>2477</v>
      </c>
    </row>
    <row r="41" customFormat="false" ht="35.05" hidden="false" customHeight="false" outlineLevel="0" collapsed="false">
      <c r="A41" s="8" t="s">
        <v>2474</v>
      </c>
      <c r="B41" s="8" t="s">
        <v>2454</v>
      </c>
      <c r="C41" s="8"/>
      <c r="D41" s="8" t="s">
        <v>2488</v>
      </c>
      <c r="E41" s="5" t="s">
        <v>837</v>
      </c>
      <c r="F41" s="5" t="s">
        <v>2489</v>
      </c>
      <c r="G41" s="5" t="s">
        <v>2477</v>
      </c>
    </row>
    <row r="42" customFormat="false" ht="35.05" hidden="false" customHeight="false" outlineLevel="0" collapsed="false">
      <c r="A42" s="8" t="s">
        <v>2474</v>
      </c>
      <c r="B42" s="8" t="s">
        <v>2454</v>
      </c>
      <c r="C42" s="8"/>
      <c r="D42" s="8" t="s">
        <v>2490</v>
      </c>
      <c r="E42" s="5" t="s">
        <v>841</v>
      </c>
      <c r="F42" s="5" t="s">
        <v>2491</v>
      </c>
      <c r="G42" s="5" t="s">
        <v>2477</v>
      </c>
    </row>
    <row r="43" customFormat="false" ht="35.05" hidden="false" customHeight="false" outlineLevel="0" collapsed="false">
      <c r="A43" s="8" t="s">
        <v>2492</v>
      </c>
      <c r="B43" s="8" t="s">
        <v>2493</v>
      </c>
      <c r="C43" s="8" t="n">
        <v>1</v>
      </c>
      <c r="D43" s="8" t="s">
        <v>840</v>
      </c>
      <c r="E43" s="5" t="s">
        <v>2494</v>
      </c>
      <c r="F43" s="5" t="s">
        <v>2495</v>
      </c>
      <c r="G43" s="5" t="s">
        <v>2496</v>
      </c>
    </row>
    <row r="44" customFormat="false" ht="35.05" hidden="false" customHeight="false" outlineLevel="0" collapsed="false">
      <c r="A44" s="8" t="s">
        <v>2492</v>
      </c>
      <c r="B44" s="8" t="s">
        <v>2493</v>
      </c>
      <c r="C44" s="8" t="n">
        <v>3</v>
      </c>
      <c r="D44" s="8" t="s">
        <v>840</v>
      </c>
      <c r="E44" s="5" t="s">
        <v>2494</v>
      </c>
      <c r="F44" s="5" t="s">
        <v>2495</v>
      </c>
      <c r="G44" s="5" t="s">
        <v>2496</v>
      </c>
    </row>
    <row r="45" customFormat="false" ht="35.05" hidden="false" customHeight="false" outlineLevel="0" collapsed="false">
      <c r="A45" s="8" t="s">
        <v>2492</v>
      </c>
      <c r="B45" s="8" t="s">
        <v>2493</v>
      </c>
      <c r="C45" s="8" t="n">
        <v>4</v>
      </c>
      <c r="D45" s="8" t="s">
        <v>840</v>
      </c>
      <c r="E45" s="5" t="s">
        <v>2494</v>
      </c>
      <c r="F45" s="5" t="s">
        <v>2495</v>
      </c>
      <c r="G45" s="5" t="s">
        <v>2496</v>
      </c>
    </row>
    <row r="46" customFormat="false" ht="35.05" hidden="false" customHeight="false" outlineLevel="0" collapsed="false">
      <c r="A46" s="8" t="s">
        <v>2492</v>
      </c>
      <c r="B46" s="8" t="s">
        <v>2493</v>
      </c>
      <c r="C46" s="8" t="n">
        <v>5</v>
      </c>
      <c r="D46" s="8" t="s">
        <v>2137</v>
      </c>
      <c r="E46" s="5" t="s">
        <v>2138</v>
      </c>
      <c r="F46" s="5" t="s">
        <v>2497</v>
      </c>
      <c r="G46" s="5" t="s">
        <v>2496</v>
      </c>
    </row>
    <row r="47" customFormat="false" ht="35.05" hidden="false" customHeight="false" outlineLevel="0" collapsed="false">
      <c r="A47" s="8" t="s">
        <v>2492</v>
      </c>
      <c r="B47" s="8" t="s">
        <v>2493</v>
      </c>
      <c r="C47" s="8" t="n">
        <v>6</v>
      </c>
      <c r="D47" s="8" t="s">
        <v>836</v>
      </c>
      <c r="E47" s="5" t="s">
        <v>2498</v>
      </c>
      <c r="F47" s="5" t="s">
        <v>2495</v>
      </c>
      <c r="G47" s="5" t="s">
        <v>2496</v>
      </c>
    </row>
    <row r="48" customFormat="false" ht="35.05" hidden="false" customHeight="false" outlineLevel="0" collapsed="false">
      <c r="A48" s="8" t="s">
        <v>2492</v>
      </c>
      <c r="B48" s="8" t="s">
        <v>2493</v>
      </c>
      <c r="C48" s="8" t="n">
        <v>8</v>
      </c>
      <c r="D48" s="8" t="s">
        <v>836</v>
      </c>
      <c r="E48" s="5" t="s">
        <v>2498</v>
      </c>
      <c r="F48" s="5" t="s">
        <v>2495</v>
      </c>
      <c r="G48" s="5" t="s">
        <v>2496</v>
      </c>
    </row>
    <row r="49" customFormat="false" ht="35.05" hidden="false" customHeight="false" outlineLevel="0" collapsed="false">
      <c r="A49" s="8" t="s">
        <v>2492</v>
      </c>
      <c r="B49" s="8" t="s">
        <v>2493</v>
      </c>
      <c r="C49" s="8" t="n">
        <v>9</v>
      </c>
      <c r="D49" s="8" t="s">
        <v>832</v>
      </c>
      <c r="E49" s="5" t="s">
        <v>2499</v>
      </c>
      <c r="F49" s="5" t="s">
        <v>2495</v>
      </c>
      <c r="G49" s="5" t="s">
        <v>2496</v>
      </c>
    </row>
    <row r="50" customFormat="false" ht="35.05" hidden="false" customHeight="false" outlineLevel="0" collapsed="false">
      <c r="A50" s="8" t="s">
        <v>2492</v>
      </c>
      <c r="B50" s="8" t="s">
        <v>2493</v>
      </c>
      <c r="C50" s="8" t="n">
        <v>9</v>
      </c>
      <c r="D50" s="8" t="s">
        <v>2228</v>
      </c>
      <c r="E50" s="5" t="s">
        <v>2229</v>
      </c>
      <c r="F50" s="5" t="s">
        <v>2500</v>
      </c>
      <c r="G50" s="5" t="s">
        <v>2496</v>
      </c>
    </row>
    <row r="51" customFormat="false" ht="35.05" hidden="false" customHeight="false" outlineLevel="0" collapsed="false">
      <c r="A51" s="8" t="s">
        <v>2492</v>
      </c>
      <c r="B51" s="8" t="s">
        <v>2493</v>
      </c>
      <c r="C51" s="8" t="n">
        <v>9</v>
      </c>
      <c r="D51" s="8" t="s">
        <v>836</v>
      </c>
      <c r="E51" s="5" t="s">
        <v>2498</v>
      </c>
      <c r="F51" s="5" t="s">
        <v>2495</v>
      </c>
      <c r="G51" s="5" t="s">
        <v>2496</v>
      </c>
    </row>
    <row r="52" customFormat="false" ht="35.05" hidden="false" customHeight="false" outlineLevel="0" collapsed="false">
      <c r="A52" s="8" t="s">
        <v>2492</v>
      </c>
      <c r="B52" s="8" t="s">
        <v>2493</v>
      </c>
      <c r="C52" s="8" t="n">
        <v>10</v>
      </c>
      <c r="D52" s="8" t="s">
        <v>836</v>
      </c>
      <c r="E52" s="5" t="s">
        <v>2498</v>
      </c>
      <c r="F52" s="5" t="s">
        <v>2495</v>
      </c>
      <c r="G52" s="5" t="s">
        <v>2496</v>
      </c>
    </row>
  </sheetData>
  <autoFilter ref="A1:G52"/>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56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1" topLeftCell="C2" activePane="bottomRight" state="frozen"/>
      <selection pane="topLeft" activeCell="A1" activeCellId="0" sqref="A1"/>
      <selection pane="topRight" activeCell="C1" activeCellId="0" sqref="C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30"/>
    <col collapsed="false" customWidth="true" hidden="false" outlineLevel="0" max="4" min="3" style="0" width="22"/>
    <col collapsed="false" customWidth="true" hidden="false" outlineLevel="0" max="5" min="5" style="0" width="44"/>
    <col collapsed="false" customWidth="true" hidden="false" outlineLevel="0" max="6" min="6" style="0" width="6"/>
    <col collapsed="false" customWidth="true" hidden="false" outlineLevel="0" max="7" min="7" style="0" width="8"/>
    <col collapsed="false" customWidth="true" hidden="false" outlineLevel="0" max="9" min="8" style="0" width="12"/>
    <col collapsed="false" customWidth="true" hidden="false" outlineLevel="0" max="10" min="10" style="0" width="14"/>
    <col collapsed="false" customWidth="true" hidden="false" outlineLevel="0" max="11" min="11" style="0" width="15"/>
  </cols>
  <sheetData>
    <row r="1" customFormat="false" ht="33.75" hidden="false" customHeight="true" outlineLevel="0" collapsed="false">
      <c r="A1" s="7" t="s">
        <v>2397</v>
      </c>
      <c r="B1" s="7" t="s">
        <v>2501</v>
      </c>
      <c r="C1" s="7" t="s">
        <v>2502</v>
      </c>
      <c r="D1" s="7" t="s">
        <v>2503</v>
      </c>
      <c r="E1" s="7" t="s">
        <v>36</v>
      </c>
      <c r="F1" s="7" t="s">
        <v>2504</v>
      </c>
      <c r="G1" s="7" t="s">
        <v>2505</v>
      </c>
      <c r="H1" s="7" t="s">
        <v>2506</v>
      </c>
      <c r="I1" s="7" t="s">
        <v>2507</v>
      </c>
      <c r="J1" s="7" t="s">
        <v>2508</v>
      </c>
      <c r="K1" s="7" t="s">
        <v>2509</v>
      </c>
    </row>
    <row r="2" customFormat="false" ht="15" hidden="false" customHeight="false" outlineLevel="0" collapsed="false">
      <c r="A2" s="8" t="n">
        <v>1</v>
      </c>
      <c r="B2" s="8" t="s">
        <v>2510</v>
      </c>
      <c r="C2" s="8" t="s">
        <v>1374</v>
      </c>
      <c r="D2" s="8" t="s">
        <v>1373</v>
      </c>
      <c r="E2" s="5" t="s">
        <v>1375</v>
      </c>
      <c r="F2" s="8" t="s">
        <v>2511</v>
      </c>
      <c r="G2" s="9" t="n">
        <v>1</v>
      </c>
      <c r="H2" s="11" t="n">
        <v>6.216</v>
      </c>
      <c r="I2" s="8"/>
      <c r="J2" s="11" t="n">
        <v>6.22</v>
      </c>
      <c r="K2" s="11" t="n">
        <f aca="false">IFERROR(J2/G2,"")</f>
        <v>6.22</v>
      </c>
    </row>
    <row r="3" customFormat="false" ht="15" hidden="false" customHeight="false" outlineLevel="0" collapsed="false">
      <c r="A3" s="8" t="n">
        <v>1</v>
      </c>
      <c r="B3" s="8" t="s">
        <v>2510</v>
      </c>
      <c r="C3" s="8" t="s">
        <v>1386</v>
      </c>
      <c r="D3" s="8" t="s">
        <v>1385</v>
      </c>
      <c r="E3" s="5" t="s">
        <v>1387</v>
      </c>
      <c r="F3" s="8" t="s">
        <v>2511</v>
      </c>
      <c r="G3" s="9" t="n">
        <v>1</v>
      </c>
      <c r="H3" s="11" t="n">
        <v>5.36928</v>
      </c>
      <c r="I3" s="8"/>
      <c r="J3" s="11" t="n">
        <v>5.37</v>
      </c>
      <c r="K3" s="11" t="n">
        <f aca="false">IFERROR(J3/G3,"")</f>
        <v>5.37</v>
      </c>
    </row>
    <row r="4" customFormat="false" ht="15" hidden="false" customHeight="false" outlineLevel="0" collapsed="false">
      <c r="A4" s="8" t="n">
        <v>1</v>
      </c>
      <c r="B4" s="8" t="s">
        <v>2510</v>
      </c>
      <c r="C4" s="8" t="s">
        <v>1389</v>
      </c>
      <c r="D4" s="8" t="s">
        <v>1388</v>
      </c>
      <c r="E4" s="5" t="s">
        <v>1390</v>
      </c>
      <c r="F4" s="8" t="s">
        <v>2511</v>
      </c>
      <c r="G4" s="9" t="n">
        <v>1</v>
      </c>
      <c r="H4" s="11" t="n">
        <v>5.313</v>
      </c>
      <c r="I4" s="8"/>
      <c r="J4" s="11" t="n">
        <v>5.31</v>
      </c>
      <c r="K4" s="11" t="n">
        <f aca="false">IFERROR(J4/G4,"")</f>
        <v>5.31</v>
      </c>
    </row>
    <row r="5" customFormat="false" ht="15" hidden="false" customHeight="false" outlineLevel="0" collapsed="false">
      <c r="A5" s="8" t="n">
        <v>1</v>
      </c>
      <c r="B5" s="8" t="s">
        <v>2510</v>
      </c>
      <c r="C5" s="8" t="s">
        <v>599</v>
      </c>
      <c r="D5" s="8" t="s">
        <v>598</v>
      </c>
      <c r="E5" s="5" t="s">
        <v>601</v>
      </c>
      <c r="F5" s="8" t="s">
        <v>2511</v>
      </c>
      <c r="G5" s="9" t="n">
        <v>1</v>
      </c>
      <c r="H5" s="11" t="n">
        <v>6.8355</v>
      </c>
      <c r="I5" s="8"/>
      <c r="J5" s="11" t="n">
        <v>6.84</v>
      </c>
      <c r="K5" s="11" t="n">
        <f aca="false">IFERROR(J5/G5,"")</f>
        <v>6.84</v>
      </c>
    </row>
    <row r="6" customFormat="false" ht="15" hidden="false" customHeight="false" outlineLevel="0" collapsed="false">
      <c r="A6" s="8" t="n">
        <v>1</v>
      </c>
      <c r="B6" s="8" t="s">
        <v>2510</v>
      </c>
      <c r="C6" s="8" t="s">
        <v>910</v>
      </c>
      <c r="D6" s="8" t="s">
        <v>909</v>
      </c>
      <c r="E6" s="5" t="s">
        <v>912</v>
      </c>
      <c r="F6" s="8" t="s">
        <v>2511</v>
      </c>
      <c r="G6" s="9" t="n">
        <v>1</v>
      </c>
      <c r="H6" s="11" t="n">
        <v>3.108</v>
      </c>
      <c r="I6" s="8"/>
      <c r="J6" s="11" t="n">
        <v>3.11</v>
      </c>
      <c r="K6" s="11" t="n">
        <f aca="false">IFERROR(J6/G6,"")</f>
        <v>3.11</v>
      </c>
    </row>
    <row r="7" customFormat="false" ht="15" hidden="false" customHeight="false" outlineLevel="0" collapsed="false">
      <c r="A7" s="8" t="n">
        <v>1</v>
      </c>
      <c r="B7" s="8" t="s">
        <v>2510</v>
      </c>
      <c r="C7" s="8" t="s">
        <v>670</v>
      </c>
      <c r="D7" s="8" t="s">
        <v>669</v>
      </c>
      <c r="E7" s="5" t="s">
        <v>672</v>
      </c>
      <c r="F7" s="8" t="s">
        <v>2511</v>
      </c>
      <c r="G7" s="9" t="n">
        <v>1</v>
      </c>
      <c r="H7" s="11" t="n">
        <v>6.762</v>
      </c>
      <c r="I7" s="8"/>
      <c r="J7" s="11" t="n">
        <v>6.76</v>
      </c>
      <c r="K7" s="11" t="n">
        <f aca="false">IFERROR(J7/G7,"")</f>
        <v>6.76</v>
      </c>
    </row>
    <row r="8" customFormat="false" ht="15" hidden="false" customHeight="false" outlineLevel="0" collapsed="false">
      <c r="A8" s="8" t="n">
        <v>1</v>
      </c>
      <c r="B8" s="8" t="s">
        <v>2510</v>
      </c>
      <c r="C8" s="8" t="s">
        <v>570</v>
      </c>
      <c r="D8" s="8" t="s">
        <v>569</v>
      </c>
      <c r="E8" s="5" t="s">
        <v>572</v>
      </c>
      <c r="F8" s="8" t="s">
        <v>2511</v>
      </c>
      <c r="G8" s="9" t="n">
        <v>1</v>
      </c>
      <c r="H8" s="11" t="n">
        <v>9.1245</v>
      </c>
      <c r="I8" s="8"/>
      <c r="J8" s="11" t="n">
        <v>9.12</v>
      </c>
      <c r="K8" s="11" t="n">
        <f aca="false">IFERROR(J8/G8,"")</f>
        <v>9.12</v>
      </c>
    </row>
    <row r="9" customFormat="false" ht="15" hidden="false" customHeight="false" outlineLevel="0" collapsed="false">
      <c r="A9" s="8" t="n">
        <v>1</v>
      </c>
      <c r="B9" s="8" t="s">
        <v>2510</v>
      </c>
      <c r="C9" s="8" t="s">
        <v>1365</v>
      </c>
      <c r="D9" s="8" t="s">
        <v>1364</v>
      </c>
      <c r="E9" s="5" t="s">
        <v>1366</v>
      </c>
      <c r="F9" s="8" t="s">
        <v>2511</v>
      </c>
      <c r="G9" s="9" t="n">
        <v>1</v>
      </c>
      <c r="H9" s="11" t="n">
        <v>9.6285</v>
      </c>
      <c r="I9" s="8"/>
      <c r="J9" s="11" t="n">
        <v>9.63</v>
      </c>
      <c r="K9" s="11" t="n">
        <f aca="false">IFERROR(J9/G9,"")</f>
        <v>9.63</v>
      </c>
    </row>
    <row r="10" customFormat="false" ht="23.85" hidden="false" customHeight="false" outlineLevel="0" collapsed="false">
      <c r="A10" s="8" t="n">
        <v>1</v>
      </c>
      <c r="B10" s="8" t="s">
        <v>2510</v>
      </c>
      <c r="C10" s="8" t="s">
        <v>814</v>
      </c>
      <c r="D10" s="8" t="s">
        <v>813</v>
      </c>
      <c r="E10" s="5" t="s">
        <v>816</v>
      </c>
      <c r="F10" s="8" t="s">
        <v>2511</v>
      </c>
      <c r="G10" s="9" t="n">
        <v>1</v>
      </c>
      <c r="H10" s="11" t="n">
        <v>100.5</v>
      </c>
      <c r="I10" s="8"/>
      <c r="J10" s="11" t="n">
        <v>100.5</v>
      </c>
      <c r="K10" s="11" t="n">
        <f aca="false">IFERROR(J10/G10,"")</f>
        <v>100.5</v>
      </c>
    </row>
    <row r="11" customFormat="false" ht="15" hidden="false" customHeight="false" outlineLevel="0" collapsed="false">
      <c r="A11" s="8" t="n">
        <v>1</v>
      </c>
      <c r="B11" s="8" t="s">
        <v>2510</v>
      </c>
      <c r="C11" s="8" t="s">
        <v>619</v>
      </c>
      <c r="D11" s="8" t="s">
        <v>618</v>
      </c>
      <c r="E11" s="5" t="s">
        <v>621</v>
      </c>
      <c r="F11" s="8" t="s">
        <v>2511</v>
      </c>
      <c r="G11" s="9" t="n">
        <v>1</v>
      </c>
      <c r="H11" s="11" t="n">
        <v>4.92513</v>
      </c>
      <c r="I11" s="8"/>
      <c r="J11" s="11" t="n">
        <v>4.93</v>
      </c>
      <c r="K11" s="11" t="n">
        <f aca="false">IFERROR(J11/G11,"")</f>
        <v>4.93</v>
      </c>
    </row>
    <row r="12" customFormat="false" ht="15" hidden="false" customHeight="false" outlineLevel="0" collapsed="false">
      <c r="A12" s="8" t="n">
        <v>1</v>
      </c>
      <c r="B12" s="8" t="s">
        <v>2510</v>
      </c>
      <c r="C12" s="8" t="s">
        <v>595</v>
      </c>
      <c r="D12" s="8" t="s">
        <v>594</v>
      </c>
      <c r="E12" s="5" t="s">
        <v>597</v>
      </c>
      <c r="F12" s="8" t="s">
        <v>2511</v>
      </c>
      <c r="G12" s="9" t="n">
        <v>1</v>
      </c>
      <c r="H12" s="11" t="n">
        <v>10.7835</v>
      </c>
      <c r="I12" s="8"/>
      <c r="J12" s="11" t="n">
        <v>10.78</v>
      </c>
      <c r="K12" s="11" t="n">
        <f aca="false">IFERROR(J12/G12,"")</f>
        <v>10.78</v>
      </c>
    </row>
    <row r="13" customFormat="false" ht="15" hidden="false" customHeight="false" outlineLevel="0" collapsed="false">
      <c r="A13" s="8" t="n">
        <v>1</v>
      </c>
      <c r="B13" s="8" t="s">
        <v>2510</v>
      </c>
      <c r="C13" s="8" t="s">
        <v>578</v>
      </c>
      <c r="D13" s="8" t="s">
        <v>577</v>
      </c>
      <c r="E13" s="5" t="s">
        <v>580</v>
      </c>
      <c r="F13" s="8" t="s">
        <v>2511</v>
      </c>
      <c r="G13" s="9" t="n">
        <v>1</v>
      </c>
      <c r="H13" s="11" t="n">
        <v>12.243</v>
      </c>
      <c r="I13" s="8"/>
      <c r="J13" s="11" t="n">
        <v>12.24</v>
      </c>
      <c r="K13" s="11" t="n">
        <f aca="false">IFERROR(J13/G13,"")</f>
        <v>12.24</v>
      </c>
    </row>
    <row r="14" customFormat="false" ht="15" hidden="false" customHeight="false" outlineLevel="0" collapsed="false">
      <c r="A14" s="8" t="n">
        <v>1</v>
      </c>
      <c r="B14" s="8" t="s">
        <v>2512</v>
      </c>
      <c r="C14" s="8" t="s">
        <v>65</v>
      </c>
      <c r="D14" s="8" t="s">
        <v>64</v>
      </c>
      <c r="E14" s="5" t="s">
        <v>67</v>
      </c>
      <c r="F14" s="8" t="s">
        <v>2511</v>
      </c>
      <c r="G14" s="9" t="n">
        <v>10</v>
      </c>
      <c r="H14" s="11" t="n">
        <v>1.7745</v>
      </c>
      <c r="I14" s="8"/>
      <c r="J14" s="11" t="n">
        <v>17.75</v>
      </c>
      <c r="K14" s="11" t="n">
        <f aca="false">IFERROR(J14/G14,"")</f>
        <v>1.775</v>
      </c>
    </row>
    <row r="15" customFormat="false" ht="15" hidden="false" customHeight="false" outlineLevel="0" collapsed="false">
      <c r="A15" s="8" t="n">
        <v>1</v>
      </c>
      <c r="B15" s="8" t="s">
        <v>2513</v>
      </c>
      <c r="C15" s="8" t="s">
        <v>839</v>
      </c>
      <c r="D15" s="8" t="s">
        <v>838</v>
      </c>
      <c r="E15" s="5" t="s">
        <v>841</v>
      </c>
      <c r="F15" s="8" t="s">
        <v>2511</v>
      </c>
      <c r="G15" s="9" t="n">
        <v>1</v>
      </c>
      <c r="H15" s="11" t="n">
        <v>79.5</v>
      </c>
      <c r="I15" s="8"/>
      <c r="J15" s="11" t="n">
        <v>79.5</v>
      </c>
      <c r="K15" s="11" t="n">
        <f aca="false">IFERROR(J15/G15,"")</f>
        <v>79.5</v>
      </c>
    </row>
    <row r="16" customFormat="false" ht="15" hidden="false" customHeight="false" outlineLevel="0" collapsed="false">
      <c r="A16" s="8" t="n">
        <v>1</v>
      </c>
      <c r="B16" s="8" t="s">
        <v>2513</v>
      </c>
      <c r="C16" s="8" t="s">
        <v>1105</v>
      </c>
      <c r="D16" s="8" t="s">
        <v>1104</v>
      </c>
      <c r="E16" s="5" t="s">
        <v>1106</v>
      </c>
      <c r="F16" s="8" t="s">
        <v>2511</v>
      </c>
      <c r="G16" s="9" t="n">
        <v>1</v>
      </c>
      <c r="H16" s="11" t="n">
        <v>15.43235</v>
      </c>
      <c r="I16" s="8" t="s">
        <v>2514</v>
      </c>
      <c r="J16" s="11" t="n">
        <v>15.86</v>
      </c>
      <c r="K16" s="11" t="n">
        <f aca="false">IFERROR(J16/G16,"")</f>
        <v>15.86</v>
      </c>
    </row>
    <row r="17" customFormat="false" ht="15" hidden="false" customHeight="false" outlineLevel="0" collapsed="false">
      <c r="A17" s="8" t="n">
        <v>1</v>
      </c>
      <c r="B17" s="8" t="s">
        <v>2513</v>
      </c>
      <c r="C17" s="8" t="s">
        <v>1543</v>
      </c>
      <c r="D17" s="8" t="s">
        <v>1542</v>
      </c>
      <c r="E17" s="5" t="s">
        <v>1544</v>
      </c>
      <c r="F17" s="8" t="s">
        <v>2511</v>
      </c>
      <c r="G17" s="9" t="n">
        <v>1</v>
      </c>
      <c r="H17" s="11" t="n">
        <v>35.20125</v>
      </c>
      <c r="I17" s="8"/>
      <c r="J17" s="11" t="n">
        <v>35.2</v>
      </c>
      <c r="K17" s="11" t="n">
        <f aca="false">IFERROR(J17/G17,"")</f>
        <v>35.2</v>
      </c>
    </row>
    <row r="18" customFormat="false" ht="15" hidden="false" customHeight="false" outlineLevel="0" collapsed="false">
      <c r="A18" s="8" t="n">
        <v>1</v>
      </c>
      <c r="B18" s="8" t="s">
        <v>2513</v>
      </c>
      <c r="C18" s="8" t="s">
        <v>1540</v>
      </c>
      <c r="D18" s="8" t="s">
        <v>1539</v>
      </c>
      <c r="E18" s="5" t="s">
        <v>1541</v>
      </c>
      <c r="F18" s="8" t="s">
        <v>2511</v>
      </c>
      <c r="G18" s="9" t="n">
        <v>1</v>
      </c>
      <c r="H18" s="11" t="n">
        <v>28.8981</v>
      </c>
      <c r="I18" s="8"/>
      <c r="J18" s="11" t="n">
        <v>28.9</v>
      </c>
      <c r="K18" s="11" t="n">
        <f aca="false">IFERROR(J18/G18,"")</f>
        <v>28.9</v>
      </c>
    </row>
    <row r="19" customFormat="false" ht="15" hidden="false" customHeight="false" outlineLevel="0" collapsed="false">
      <c r="A19" s="8" t="n">
        <v>1</v>
      </c>
      <c r="B19" s="8" t="s">
        <v>2513</v>
      </c>
      <c r="C19" s="8" t="s">
        <v>1129</v>
      </c>
      <c r="D19" s="8" t="s">
        <v>1128</v>
      </c>
      <c r="E19" s="5" t="s">
        <v>1130</v>
      </c>
      <c r="F19" s="8" t="s">
        <v>2511</v>
      </c>
      <c r="G19" s="9" t="n">
        <v>2</v>
      </c>
      <c r="H19" s="11" t="n">
        <v>37.8756</v>
      </c>
      <c r="I19" s="8"/>
      <c r="J19" s="11" t="n">
        <v>75.75</v>
      </c>
      <c r="K19" s="11" t="n">
        <f aca="false">IFERROR(J19/G19,"")</f>
        <v>37.875</v>
      </c>
    </row>
    <row r="20" customFormat="false" ht="15" hidden="false" customHeight="false" outlineLevel="0" collapsed="false">
      <c r="A20" s="8" t="n">
        <v>1</v>
      </c>
      <c r="B20" s="8" t="s">
        <v>2513</v>
      </c>
      <c r="C20" s="8" t="s">
        <v>1135</v>
      </c>
      <c r="D20" s="8" t="s">
        <v>1134</v>
      </c>
      <c r="E20" s="5" t="s">
        <v>1136</v>
      </c>
      <c r="F20" s="8" t="s">
        <v>2511</v>
      </c>
      <c r="G20" s="9" t="n">
        <v>1</v>
      </c>
      <c r="H20" s="11" t="n">
        <v>29.17215</v>
      </c>
      <c r="I20" s="8"/>
      <c r="J20" s="11" t="n">
        <v>29.17</v>
      </c>
      <c r="K20" s="11" t="n">
        <f aca="false">IFERROR(J20/G20,"")</f>
        <v>29.17</v>
      </c>
    </row>
    <row r="21" customFormat="false" ht="15" hidden="false" customHeight="false" outlineLevel="0" collapsed="false">
      <c r="A21" s="8" t="n">
        <v>1</v>
      </c>
      <c r="B21" s="8" t="s">
        <v>2513</v>
      </c>
      <c r="C21" s="8" t="s">
        <v>1433</v>
      </c>
      <c r="D21" s="8" t="s">
        <v>1432</v>
      </c>
      <c r="E21" s="5" t="s">
        <v>676</v>
      </c>
      <c r="F21" s="8" t="s">
        <v>2511</v>
      </c>
      <c r="G21" s="9" t="n">
        <v>2</v>
      </c>
      <c r="H21" s="11" t="n">
        <v>5.8695</v>
      </c>
      <c r="I21" s="8"/>
      <c r="J21" s="11" t="n">
        <v>11.74</v>
      </c>
      <c r="K21" s="11" t="n">
        <f aca="false">IFERROR(J21/G21,"")</f>
        <v>5.87</v>
      </c>
    </row>
    <row r="22" customFormat="false" ht="15" hidden="false" customHeight="false" outlineLevel="0" collapsed="false">
      <c r="A22" s="8" t="n">
        <v>1</v>
      </c>
      <c r="B22" s="8" t="s">
        <v>2513</v>
      </c>
      <c r="C22" s="8" t="s">
        <v>1546</v>
      </c>
      <c r="D22" s="8" t="s">
        <v>1545</v>
      </c>
      <c r="E22" s="5" t="s">
        <v>1547</v>
      </c>
      <c r="F22" s="8" t="s">
        <v>2511</v>
      </c>
      <c r="G22" s="9" t="n">
        <v>1</v>
      </c>
      <c r="H22" s="11" t="n">
        <v>21.00735</v>
      </c>
      <c r="I22" s="8"/>
      <c r="J22" s="11" t="n">
        <v>21.01</v>
      </c>
      <c r="K22" s="11" t="n">
        <f aca="false">IFERROR(J22/G22,"")</f>
        <v>21.01</v>
      </c>
    </row>
    <row r="23" customFormat="false" ht="15" hidden="false" customHeight="false" outlineLevel="0" collapsed="false">
      <c r="A23" s="8" t="n">
        <v>1</v>
      </c>
      <c r="B23" s="8" t="s">
        <v>2513</v>
      </c>
      <c r="C23" s="8" t="s">
        <v>765</v>
      </c>
      <c r="D23" s="8" t="s">
        <v>764</v>
      </c>
      <c r="E23" s="5" t="s">
        <v>767</v>
      </c>
      <c r="F23" s="8" t="s">
        <v>2511</v>
      </c>
      <c r="G23" s="9" t="n">
        <v>3</v>
      </c>
      <c r="H23" s="11" t="n">
        <v>15.7815</v>
      </c>
      <c r="I23" s="8"/>
      <c r="J23" s="11" t="n">
        <v>47.34</v>
      </c>
      <c r="K23" s="11" t="n">
        <f aca="false">IFERROR(J23/G23,"")</f>
        <v>15.78</v>
      </c>
    </row>
    <row r="24" customFormat="false" ht="15" hidden="false" customHeight="false" outlineLevel="0" collapsed="false">
      <c r="A24" s="8" t="n">
        <v>1</v>
      </c>
      <c r="B24" s="8" t="s">
        <v>2513</v>
      </c>
      <c r="C24" s="8" t="s">
        <v>1351</v>
      </c>
      <c r="D24" s="8" t="s">
        <v>1350</v>
      </c>
      <c r="E24" s="5" t="s">
        <v>1352</v>
      </c>
      <c r="F24" s="8" t="s">
        <v>2511</v>
      </c>
      <c r="G24" s="9" t="n">
        <v>1</v>
      </c>
      <c r="H24" s="11" t="n">
        <v>7.3038</v>
      </c>
      <c r="I24" s="8"/>
      <c r="J24" s="11" t="n">
        <v>7.3</v>
      </c>
      <c r="K24" s="11" t="n">
        <f aca="false">IFERROR(J24/G24,"")</f>
        <v>7.3</v>
      </c>
    </row>
    <row r="25" customFormat="false" ht="23.85" hidden="false" customHeight="false" outlineLevel="0" collapsed="false">
      <c r="A25" s="8" t="n">
        <v>1</v>
      </c>
      <c r="B25" s="8" t="s">
        <v>2513</v>
      </c>
      <c r="C25" s="8" t="s">
        <v>823</v>
      </c>
      <c r="D25" s="8" t="s">
        <v>822</v>
      </c>
      <c r="E25" s="5" t="s">
        <v>825</v>
      </c>
      <c r="F25" s="8" t="s">
        <v>2511</v>
      </c>
      <c r="G25" s="9" t="n">
        <v>1</v>
      </c>
      <c r="H25" s="11" t="n">
        <v>47.15</v>
      </c>
      <c r="I25" s="8"/>
      <c r="J25" s="11" t="n">
        <v>47.15</v>
      </c>
      <c r="K25" s="11" t="n">
        <f aca="false">IFERROR(J25/G25,"")</f>
        <v>47.15</v>
      </c>
    </row>
    <row r="26" customFormat="false" ht="15" hidden="false" customHeight="false" outlineLevel="0" collapsed="false">
      <c r="A26" s="8" t="n">
        <v>1</v>
      </c>
      <c r="B26" s="8" t="s">
        <v>2513</v>
      </c>
      <c r="C26" s="8" t="s">
        <v>1377</v>
      </c>
      <c r="D26" s="8" t="s">
        <v>1376</v>
      </c>
      <c r="E26" s="5" t="s">
        <v>1378</v>
      </c>
      <c r="F26" s="8" t="s">
        <v>2511</v>
      </c>
      <c r="G26" s="9" t="n">
        <v>1</v>
      </c>
      <c r="H26" s="11" t="n">
        <v>3.8115</v>
      </c>
      <c r="I26" s="8"/>
      <c r="J26" s="11" t="n">
        <v>3.81</v>
      </c>
      <c r="K26" s="11" t="n">
        <f aca="false">IFERROR(J26/G26,"")</f>
        <v>3.81</v>
      </c>
    </row>
    <row r="27" customFormat="false" ht="15" hidden="false" customHeight="false" outlineLevel="0" collapsed="false">
      <c r="A27" s="8" t="n">
        <v>1</v>
      </c>
      <c r="B27" s="8" t="s">
        <v>2513</v>
      </c>
      <c r="C27" s="8" t="s">
        <v>1435</v>
      </c>
      <c r="D27" s="8" t="s">
        <v>1434</v>
      </c>
      <c r="E27" s="5" t="s">
        <v>1436</v>
      </c>
      <c r="F27" s="8" t="s">
        <v>2511</v>
      </c>
      <c r="G27" s="9" t="n">
        <v>1</v>
      </c>
      <c r="H27" s="11" t="n">
        <v>3.1815</v>
      </c>
      <c r="I27" s="8"/>
      <c r="J27" s="11" t="n">
        <v>3.18</v>
      </c>
      <c r="K27" s="11" t="n">
        <f aca="false">IFERROR(J27/G27,"")</f>
        <v>3.18</v>
      </c>
    </row>
    <row r="28" customFormat="false" ht="15" hidden="false" customHeight="false" outlineLevel="0" collapsed="false">
      <c r="A28" s="8" t="n">
        <v>1</v>
      </c>
      <c r="B28" s="8" t="s">
        <v>2513</v>
      </c>
      <c r="C28" s="8" t="s">
        <v>1346</v>
      </c>
      <c r="D28" s="8" t="s">
        <v>1345</v>
      </c>
      <c r="E28" s="5" t="s">
        <v>1347</v>
      </c>
      <c r="F28" s="8" t="s">
        <v>2511</v>
      </c>
      <c r="G28" s="9" t="n">
        <v>1</v>
      </c>
      <c r="H28" s="11" t="n">
        <v>6.2685</v>
      </c>
      <c r="I28" s="8"/>
      <c r="J28" s="11" t="n">
        <v>6.27</v>
      </c>
      <c r="K28" s="11" t="n">
        <f aca="false">IFERROR(J28/G28,"")</f>
        <v>6.27</v>
      </c>
    </row>
    <row r="29" customFormat="false" ht="15" hidden="false" customHeight="false" outlineLevel="0" collapsed="false">
      <c r="A29" s="8" t="n">
        <v>1</v>
      </c>
      <c r="B29" s="8" t="s">
        <v>2513</v>
      </c>
      <c r="C29" s="8" t="s">
        <v>1153</v>
      </c>
      <c r="D29" s="8" t="s">
        <v>1152</v>
      </c>
      <c r="E29" s="5" t="s">
        <v>1154</v>
      </c>
      <c r="F29" s="8" t="s">
        <v>2511</v>
      </c>
      <c r="G29" s="9" t="n">
        <v>1</v>
      </c>
      <c r="H29" s="11" t="n">
        <v>3.5805</v>
      </c>
      <c r="I29" s="8"/>
      <c r="J29" s="11" t="n">
        <v>3.58</v>
      </c>
      <c r="K29" s="11" t="n">
        <f aca="false">IFERROR(J29/G29,"")</f>
        <v>3.58</v>
      </c>
    </row>
    <row r="30" customFormat="false" ht="15" hidden="false" customHeight="false" outlineLevel="0" collapsed="false">
      <c r="A30" s="8" t="n">
        <v>2</v>
      </c>
      <c r="B30" s="8" t="s">
        <v>2513</v>
      </c>
      <c r="C30" s="8" t="s">
        <v>1211</v>
      </c>
      <c r="D30" s="8" t="s">
        <v>1210</v>
      </c>
      <c r="E30" s="5" t="s">
        <v>1212</v>
      </c>
      <c r="F30" s="8" t="s">
        <v>2511</v>
      </c>
      <c r="G30" s="9" t="n">
        <v>5</v>
      </c>
      <c r="H30" s="11" t="n">
        <v>1.722</v>
      </c>
      <c r="I30" s="8" t="s">
        <v>2515</v>
      </c>
      <c r="J30" s="11" t="n">
        <v>8.18</v>
      </c>
      <c r="K30" s="11" t="n">
        <f aca="false">IFERROR(J30/G30,"")</f>
        <v>1.636</v>
      </c>
    </row>
    <row r="31" customFormat="false" ht="15" hidden="false" customHeight="false" outlineLevel="0" collapsed="false">
      <c r="A31" s="8" t="n">
        <v>2</v>
      </c>
      <c r="B31" s="8" t="s">
        <v>2516</v>
      </c>
      <c r="C31" s="8" t="s">
        <v>769</v>
      </c>
      <c r="D31" s="8" t="s">
        <v>768</v>
      </c>
      <c r="E31" s="5" t="s">
        <v>771</v>
      </c>
      <c r="F31" s="8" t="s">
        <v>2511</v>
      </c>
      <c r="G31" s="9" t="n">
        <v>10</v>
      </c>
      <c r="H31" s="11" t="n">
        <v>1.071</v>
      </c>
      <c r="I31" s="8"/>
      <c r="J31" s="11" t="n">
        <v>10.71</v>
      </c>
      <c r="K31" s="11" t="n">
        <f aca="false">IFERROR(J31/G31,"")</f>
        <v>1.071</v>
      </c>
    </row>
    <row r="32" customFormat="false" ht="15" hidden="false" customHeight="false" outlineLevel="0" collapsed="false">
      <c r="A32" s="8" t="n">
        <v>2</v>
      </c>
      <c r="B32" s="8" t="s">
        <v>2516</v>
      </c>
      <c r="C32" s="8" t="s">
        <v>753</v>
      </c>
      <c r="D32" s="8" t="s">
        <v>752</v>
      </c>
      <c r="E32" s="5" t="s">
        <v>755</v>
      </c>
      <c r="F32" s="8" t="s">
        <v>2511</v>
      </c>
      <c r="G32" s="9" t="n">
        <v>1</v>
      </c>
      <c r="H32" s="11" t="n">
        <v>19.614</v>
      </c>
      <c r="I32" s="8"/>
      <c r="J32" s="11" t="n">
        <v>19.61</v>
      </c>
      <c r="K32" s="11" t="n">
        <f aca="false">IFERROR(J32/G32,"")</f>
        <v>19.61</v>
      </c>
    </row>
    <row r="33" customFormat="false" ht="15" hidden="false" customHeight="false" outlineLevel="0" collapsed="false">
      <c r="A33" s="8" t="n">
        <v>2</v>
      </c>
      <c r="B33" s="8" t="s">
        <v>2516</v>
      </c>
      <c r="C33" s="8" t="s">
        <v>946</v>
      </c>
      <c r="D33" s="8" t="s">
        <v>945</v>
      </c>
      <c r="E33" s="5" t="s">
        <v>948</v>
      </c>
      <c r="F33" s="8" t="s">
        <v>2511</v>
      </c>
      <c r="G33" s="9" t="n">
        <v>1</v>
      </c>
      <c r="H33" s="11" t="n">
        <v>2.814</v>
      </c>
      <c r="I33" s="8"/>
      <c r="J33" s="11" t="n">
        <v>2.81</v>
      </c>
      <c r="K33" s="11" t="n">
        <f aca="false">IFERROR(J33/G33,"")</f>
        <v>2.81</v>
      </c>
    </row>
    <row r="34" customFormat="false" ht="15" hidden="false" customHeight="false" outlineLevel="0" collapsed="false">
      <c r="A34" s="8" t="n">
        <v>2</v>
      </c>
      <c r="B34" s="8" t="s">
        <v>2517</v>
      </c>
      <c r="C34" s="8" t="s">
        <v>635</v>
      </c>
      <c r="D34" s="8" t="s">
        <v>634</v>
      </c>
      <c r="E34" s="5" t="s">
        <v>637</v>
      </c>
      <c r="F34" s="8" t="s">
        <v>2511</v>
      </c>
      <c r="G34" s="9" t="n">
        <v>1</v>
      </c>
      <c r="H34" s="11" t="n">
        <v>3.8493</v>
      </c>
      <c r="I34" s="8"/>
      <c r="J34" s="11" t="n">
        <v>3.85</v>
      </c>
      <c r="K34" s="11" t="n">
        <f aca="false">IFERROR(J34/G34,"")</f>
        <v>3.85</v>
      </c>
    </row>
    <row r="35" customFormat="false" ht="15" hidden="false" customHeight="false" outlineLevel="0" collapsed="false">
      <c r="A35" s="8" t="n">
        <v>2</v>
      </c>
      <c r="B35" s="8" t="s">
        <v>2517</v>
      </c>
      <c r="C35" s="8" t="s">
        <v>1314</v>
      </c>
      <c r="D35" s="8" t="s">
        <v>1313</v>
      </c>
      <c r="E35" s="5" t="s">
        <v>1315</v>
      </c>
      <c r="F35" s="8" t="s">
        <v>2511</v>
      </c>
      <c r="G35" s="9" t="n">
        <v>1</v>
      </c>
      <c r="H35" s="11" t="n">
        <v>7.65912</v>
      </c>
      <c r="I35" s="8"/>
      <c r="J35" s="11" t="n">
        <v>7.66</v>
      </c>
      <c r="K35" s="11" t="n">
        <f aca="false">IFERROR(J35/G35,"")</f>
        <v>7.66</v>
      </c>
    </row>
    <row r="36" customFormat="false" ht="15" hidden="false" customHeight="false" outlineLevel="0" collapsed="false">
      <c r="A36" s="8" t="n">
        <v>2</v>
      </c>
      <c r="B36" s="8" t="s">
        <v>2517</v>
      </c>
      <c r="C36" s="8" t="s">
        <v>1040</v>
      </c>
      <c r="D36" s="8" t="s">
        <v>1039</v>
      </c>
      <c r="E36" s="5" t="s">
        <v>1041</v>
      </c>
      <c r="F36" s="8" t="s">
        <v>2511</v>
      </c>
      <c r="G36" s="9" t="n">
        <v>1</v>
      </c>
      <c r="H36" s="11" t="n">
        <v>21.10185</v>
      </c>
      <c r="I36" s="8"/>
      <c r="J36" s="11" t="n">
        <v>21.1</v>
      </c>
      <c r="K36" s="11" t="n">
        <f aca="false">IFERROR(J36/G36,"")</f>
        <v>21.1</v>
      </c>
    </row>
    <row r="37" customFormat="false" ht="23.85" hidden="false" customHeight="false" outlineLevel="0" collapsed="false">
      <c r="A37" s="8" t="n">
        <v>2</v>
      </c>
      <c r="B37" s="8" t="s">
        <v>2517</v>
      </c>
      <c r="C37" s="8" t="s">
        <v>1642</v>
      </c>
      <c r="D37" s="8" t="s">
        <v>1641</v>
      </c>
      <c r="E37" s="5" t="s">
        <v>1643</v>
      </c>
      <c r="F37" s="8" t="s">
        <v>2511</v>
      </c>
      <c r="G37" s="9" t="n">
        <v>1</v>
      </c>
      <c r="H37" s="11" t="n">
        <v>61.6</v>
      </c>
      <c r="I37" s="8"/>
      <c r="J37" s="11" t="n">
        <v>61.6</v>
      </c>
      <c r="K37" s="11" t="n">
        <f aca="false">IFERROR(J37/G37,"")</f>
        <v>61.6</v>
      </c>
    </row>
    <row r="38" customFormat="false" ht="15" hidden="false" customHeight="false" outlineLevel="0" collapsed="false">
      <c r="A38" s="8" t="n">
        <v>2</v>
      </c>
      <c r="B38" s="8" t="s">
        <v>2517</v>
      </c>
      <c r="C38" s="8" t="s">
        <v>331</v>
      </c>
      <c r="D38" s="8" t="s">
        <v>330</v>
      </c>
      <c r="E38" s="5" t="s">
        <v>333</v>
      </c>
      <c r="F38" s="8" t="s">
        <v>2511</v>
      </c>
      <c r="G38" s="9" t="n">
        <v>1</v>
      </c>
      <c r="H38" s="11" t="n">
        <v>32.1615</v>
      </c>
      <c r="I38" s="8"/>
      <c r="J38" s="11" t="n">
        <v>32.16</v>
      </c>
      <c r="K38" s="11" t="n">
        <f aca="false">IFERROR(J38/G38,"")</f>
        <v>32.16</v>
      </c>
    </row>
    <row r="39" customFormat="false" ht="23.85" hidden="false" customHeight="false" outlineLevel="0" collapsed="false">
      <c r="A39" s="8" t="n">
        <v>2</v>
      </c>
      <c r="B39" s="8" t="s">
        <v>2517</v>
      </c>
      <c r="C39" s="8" t="s">
        <v>375</v>
      </c>
      <c r="D39" s="8" t="s">
        <v>374</v>
      </c>
      <c r="E39" s="5" t="s">
        <v>377</v>
      </c>
      <c r="F39" s="8" t="s">
        <v>2511</v>
      </c>
      <c r="G39" s="9" t="n">
        <v>1</v>
      </c>
      <c r="H39" s="11" t="n">
        <v>22.7325</v>
      </c>
      <c r="I39" s="8"/>
      <c r="J39" s="11" t="n">
        <v>22.73</v>
      </c>
      <c r="K39" s="11" t="n">
        <f aca="false">IFERROR(J39/G39,"")</f>
        <v>22.73</v>
      </c>
    </row>
    <row r="40" customFormat="false" ht="15" hidden="false" customHeight="false" outlineLevel="0" collapsed="false">
      <c r="A40" s="8" t="n">
        <v>2</v>
      </c>
      <c r="B40" s="8" t="s">
        <v>2517</v>
      </c>
      <c r="C40" s="8" t="s">
        <v>1141</v>
      </c>
      <c r="D40" s="8" t="s">
        <v>1140</v>
      </c>
      <c r="E40" s="5" t="s">
        <v>1142</v>
      </c>
      <c r="F40" s="8" t="s">
        <v>2511</v>
      </c>
      <c r="G40" s="9" t="n">
        <v>1</v>
      </c>
      <c r="H40" s="11" t="n">
        <v>12.1695</v>
      </c>
      <c r="I40" s="8"/>
      <c r="J40" s="11" t="n">
        <v>12.17</v>
      </c>
      <c r="K40" s="11" t="n">
        <f aca="false">IFERROR(J40/G40,"")</f>
        <v>12.17</v>
      </c>
    </row>
    <row r="41" customFormat="false" ht="15" hidden="false" customHeight="false" outlineLevel="0" collapsed="false">
      <c r="A41" s="8" t="n">
        <v>2</v>
      </c>
      <c r="B41" s="8" t="s">
        <v>2517</v>
      </c>
      <c r="C41" s="8" t="s">
        <v>1082</v>
      </c>
      <c r="D41" s="8" t="s">
        <v>1081</v>
      </c>
      <c r="E41" s="5" t="s">
        <v>1050</v>
      </c>
      <c r="F41" s="8" t="s">
        <v>2511</v>
      </c>
      <c r="G41" s="9" t="n">
        <v>1</v>
      </c>
      <c r="H41" s="11" t="n">
        <v>4.9875</v>
      </c>
      <c r="I41" s="8"/>
      <c r="J41" s="11" t="n">
        <v>4.99</v>
      </c>
      <c r="K41" s="11" t="n">
        <f aca="false">IFERROR(J41/G41,"")</f>
        <v>4.99</v>
      </c>
    </row>
    <row r="42" customFormat="false" ht="23.85" hidden="false" customHeight="false" outlineLevel="0" collapsed="false">
      <c r="A42" s="8" t="n">
        <v>2</v>
      </c>
      <c r="B42" s="8" t="s">
        <v>2518</v>
      </c>
      <c r="C42" s="8" t="s">
        <v>809</v>
      </c>
      <c r="D42" s="8" t="s">
        <v>808</v>
      </c>
      <c r="E42" s="5" t="s">
        <v>811</v>
      </c>
      <c r="F42" s="8" t="s">
        <v>2511</v>
      </c>
      <c r="G42" s="9" t="n">
        <v>1</v>
      </c>
      <c r="H42" s="11" t="n">
        <v>113.55</v>
      </c>
      <c r="I42" s="8"/>
      <c r="J42" s="11" t="n">
        <v>113.55</v>
      </c>
      <c r="K42" s="11" t="n">
        <f aca="false">IFERROR(J42/G42,"")</f>
        <v>113.55</v>
      </c>
    </row>
    <row r="43" customFormat="false" ht="15" hidden="false" customHeight="false" outlineLevel="0" collapsed="false">
      <c r="A43" s="8" t="n">
        <v>2</v>
      </c>
      <c r="B43" s="8" t="s">
        <v>2518</v>
      </c>
      <c r="C43" s="8" t="s">
        <v>512</v>
      </c>
      <c r="D43" s="8" t="s">
        <v>511</v>
      </c>
      <c r="E43" s="5" t="s">
        <v>502</v>
      </c>
      <c r="F43" s="8" t="s">
        <v>2511</v>
      </c>
      <c r="G43" s="9" t="n">
        <v>1</v>
      </c>
      <c r="H43" s="11" t="n">
        <v>93.9015</v>
      </c>
      <c r="I43" s="8"/>
      <c r="J43" s="11" t="n">
        <v>93.9</v>
      </c>
      <c r="K43" s="11" t="n">
        <f aca="false">IFERROR(J43/G43,"")</f>
        <v>93.9</v>
      </c>
    </row>
    <row r="44" customFormat="false" ht="15" hidden="false" customHeight="false" outlineLevel="0" collapsed="false">
      <c r="A44" s="8" t="n">
        <v>2</v>
      </c>
      <c r="B44" s="8" t="s">
        <v>2518</v>
      </c>
      <c r="C44" s="8" t="s">
        <v>343</v>
      </c>
      <c r="D44" s="8" t="s">
        <v>342</v>
      </c>
      <c r="E44" s="5" t="s">
        <v>345</v>
      </c>
      <c r="F44" s="8" t="s">
        <v>2511</v>
      </c>
      <c r="G44" s="9" t="n">
        <v>1</v>
      </c>
      <c r="H44" s="11" t="n">
        <v>6.867</v>
      </c>
      <c r="I44" s="8"/>
      <c r="J44" s="11" t="n">
        <v>6.87</v>
      </c>
      <c r="K44" s="11" t="n">
        <f aca="false">IFERROR(J44/G44,"")</f>
        <v>6.87</v>
      </c>
    </row>
    <row r="45" customFormat="false" ht="15" hidden="false" customHeight="false" outlineLevel="0" collapsed="false">
      <c r="A45" s="8" t="n">
        <v>2</v>
      </c>
      <c r="B45" s="8" t="s">
        <v>2518</v>
      </c>
      <c r="C45" s="8" t="s">
        <v>942</v>
      </c>
      <c r="D45" s="8" t="s">
        <v>941</v>
      </c>
      <c r="E45" s="5" t="s">
        <v>944</v>
      </c>
      <c r="F45" s="8" t="s">
        <v>2511</v>
      </c>
      <c r="G45" s="9" t="n">
        <v>1</v>
      </c>
      <c r="H45" s="11" t="n">
        <v>3.2235</v>
      </c>
      <c r="I45" s="8"/>
      <c r="J45" s="11" t="n">
        <v>3.22</v>
      </c>
      <c r="K45" s="11" t="n">
        <f aca="false">IFERROR(J45/G45,"")</f>
        <v>3.22</v>
      </c>
    </row>
    <row r="46" customFormat="false" ht="15" hidden="false" customHeight="false" outlineLevel="0" collapsed="false">
      <c r="A46" s="8" t="n">
        <v>2</v>
      </c>
      <c r="B46" s="8" t="s">
        <v>2518</v>
      </c>
      <c r="C46" s="8" t="s">
        <v>875</v>
      </c>
      <c r="D46" s="8" t="s">
        <v>874</v>
      </c>
      <c r="E46" s="5" t="s">
        <v>877</v>
      </c>
      <c r="F46" s="8" t="s">
        <v>2511</v>
      </c>
      <c r="G46" s="9" t="n">
        <v>1</v>
      </c>
      <c r="H46" s="11" t="n">
        <v>6.468</v>
      </c>
      <c r="I46" s="8"/>
      <c r="J46" s="11" t="n">
        <v>6.47</v>
      </c>
      <c r="K46" s="11" t="n">
        <f aca="false">IFERROR(J46/G46,"")</f>
        <v>6.47</v>
      </c>
    </row>
    <row r="47" customFormat="false" ht="15" hidden="false" customHeight="false" outlineLevel="0" collapsed="false">
      <c r="A47" s="8" t="n">
        <v>2</v>
      </c>
      <c r="B47" s="8" t="s">
        <v>2518</v>
      </c>
      <c r="C47" s="8" t="s">
        <v>922</v>
      </c>
      <c r="D47" s="8" t="s">
        <v>921</v>
      </c>
      <c r="E47" s="5" t="s">
        <v>924</v>
      </c>
      <c r="F47" s="8" t="s">
        <v>2511</v>
      </c>
      <c r="G47" s="9" t="n">
        <v>2</v>
      </c>
      <c r="H47" s="11" t="n">
        <v>3.1605</v>
      </c>
      <c r="I47" s="8"/>
      <c r="J47" s="11" t="n">
        <v>6.32</v>
      </c>
      <c r="K47" s="11" t="n">
        <f aca="false">IFERROR(J47/G47,"")</f>
        <v>3.16</v>
      </c>
    </row>
    <row r="48" customFormat="false" ht="15" hidden="false" customHeight="false" outlineLevel="0" collapsed="false">
      <c r="A48" s="8" t="n">
        <v>2</v>
      </c>
      <c r="B48" s="8" t="s">
        <v>2518</v>
      </c>
      <c r="C48" s="8" t="s">
        <v>895</v>
      </c>
      <c r="D48" s="8" t="s">
        <v>894</v>
      </c>
      <c r="E48" s="5" t="s">
        <v>897</v>
      </c>
      <c r="F48" s="8" t="s">
        <v>2511</v>
      </c>
      <c r="G48" s="9" t="n">
        <v>4</v>
      </c>
      <c r="H48" s="11" t="n">
        <v>8.127</v>
      </c>
      <c r="I48" s="8"/>
      <c r="J48" s="11" t="n">
        <v>32.51</v>
      </c>
      <c r="K48" s="11" t="n">
        <f aca="false">IFERROR(J48/G48,"")</f>
        <v>8.1275</v>
      </c>
    </row>
    <row r="49" customFormat="false" ht="15" hidden="false" customHeight="false" outlineLevel="0" collapsed="false">
      <c r="A49" s="8" t="n">
        <v>2</v>
      </c>
      <c r="B49" s="8" t="s">
        <v>2518</v>
      </c>
      <c r="C49" s="8" t="s">
        <v>875</v>
      </c>
      <c r="D49" s="8" t="s">
        <v>874</v>
      </c>
      <c r="E49" s="5" t="s">
        <v>877</v>
      </c>
      <c r="F49" s="8" t="s">
        <v>2511</v>
      </c>
      <c r="G49" s="9" t="n">
        <v>4</v>
      </c>
      <c r="H49" s="11" t="n">
        <v>6.468</v>
      </c>
      <c r="I49" s="8"/>
      <c r="J49" s="11" t="n">
        <v>25.87</v>
      </c>
      <c r="K49" s="11" t="n">
        <f aca="false">IFERROR(J49/G49,"")</f>
        <v>6.4675</v>
      </c>
    </row>
    <row r="50" customFormat="false" ht="15" hidden="false" customHeight="false" outlineLevel="0" collapsed="false">
      <c r="A50" s="8" t="n">
        <v>2</v>
      </c>
      <c r="B50" s="8" t="s">
        <v>2518</v>
      </c>
      <c r="C50" s="8" t="s">
        <v>942</v>
      </c>
      <c r="D50" s="8" t="s">
        <v>941</v>
      </c>
      <c r="E50" s="5" t="s">
        <v>944</v>
      </c>
      <c r="F50" s="8" t="s">
        <v>2511</v>
      </c>
      <c r="G50" s="9" t="n">
        <v>4</v>
      </c>
      <c r="H50" s="11" t="n">
        <v>3.2235</v>
      </c>
      <c r="I50" s="8" t="s">
        <v>2519</v>
      </c>
      <c r="J50" s="11" t="n">
        <v>11.6</v>
      </c>
      <c r="K50" s="11" t="n">
        <f aca="false">IFERROR(J50/G50,"")</f>
        <v>2.9</v>
      </c>
    </row>
    <row r="51" customFormat="false" ht="15" hidden="false" customHeight="false" outlineLevel="0" collapsed="false">
      <c r="A51" s="8" t="n">
        <v>2</v>
      </c>
      <c r="B51" s="8" t="s">
        <v>2520</v>
      </c>
      <c r="C51" s="8" t="s">
        <v>253</v>
      </c>
      <c r="D51" s="8" t="s">
        <v>252</v>
      </c>
      <c r="E51" s="5" t="s">
        <v>255</v>
      </c>
      <c r="F51" s="8" t="s">
        <v>2511</v>
      </c>
      <c r="G51" s="9" t="n">
        <v>1</v>
      </c>
      <c r="H51" s="11" t="n">
        <v>15.46566</v>
      </c>
      <c r="I51" s="8"/>
      <c r="J51" s="11" t="n">
        <v>15.47</v>
      </c>
      <c r="K51" s="11" t="n">
        <f aca="false">IFERROR(J51/G51,"")</f>
        <v>15.47</v>
      </c>
    </row>
    <row r="52" customFormat="false" ht="15" hidden="false" customHeight="false" outlineLevel="0" collapsed="false">
      <c r="A52" s="8" t="n">
        <v>2</v>
      </c>
      <c r="B52" s="8" t="s">
        <v>2520</v>
      </c>
      <c r="C52" s="8" t="s">
        <v>926</v>
      </c>
      <c r="D52" s="8" t="s">
        <v>925</v>
      </c>
      <c r="E52" s="5" t="s">
        <v>928</v>
      </c>
      <c r="F52" s="8" t="s">
        <v>2511</v>
      </c>
      <c r="G52" s="9" t="n">
        <v>1</v>
      </c>
      <c r="H52" s="11" t="n">
        <v>3.843</v>
      </c>
      <c r="I52" s="8"/>
      <c r="J52" s="11" t="n">
        <v>3.84</v>
      </c>
      <c r="K52" s="11" t="n">
        <f aca="false">IFERROR(J52/G52,"")</f>
        <v>3.84</v>
      </c>
    </row>
    <row r="53" customFormat="false" ht="15" hidden="false" customHeight="false" outlineLevel="0" collapsed="false">
      <c r="A53" s="8" t="n">
        <v>2</v>
      </c>
      <c r="B53" s="8" t="s">
        <v>2520</v>
      </c>
      <c r="C53" s="8" t="s">
        <v>879</v>
      </c>
      <c r="D53" s="8" t="s">
        <v>878</v>
      </c>
      <c r="E53" s="5" t="s">
        <v>881</v>
      </c>
      <c r="F53" s="8" t="s">
        <v>2511</v>
      </c>
      <c r="G53" s="9" t="n">
        <v>1</v>
      </c>
      <c r="H53" s="11" t="n">
        <v>5.943</v>
      </c>
      <c r="I53" s="8"/>
      <c r="J53" s="11" t="n">
        <v>5.94</v>
      </c>
      <c r="K53" s="11" t="n">
        <f aca="false">IFERROR(J53/G53,"")</f>
        <v>5.94</v>
      </c>
    </row>
    <row r="54" customFormat="false" ht="15" hidden="false" customHeight="false" outlineLevel="0" collapsed="false">
      <c r="A54" s="8" t="n">
        <v>2</v>
      </c>
      <c r="B54" s="8" t="s">
        <v>2520</v>
      </c>
      <c r="C54" s="8" t="s">
        <v>200</v>
      </c>
      <c r="D54" s="8" t="s">
        <v>199</v>
      </c>
      <c r="E54" s="5" t="s">
        <v>202</v>
      </c>
      <c r="F54" s="8" t="s">
        <v>2511</v>
      </c>
      <c r="G54" s="9" t="n">
        <v>1</v>
      </c>
      <c r="H54" s="11" t="n">
        <v>2.45364</v>
      </c>
      <c r="I54" s="8"/>
      <c r="J54" s="11" t="n">
        <v>2.45</v>
      </c>
      <c r="K54" s="11" t="n">
        <f aca="false">IFERROR(J54/G54,"")</f>
        <v>2.45</v>
      </c>
    </row>
    <row r="55" customFormat="false" ht="15" hidden="false" customHeight="false" outlineLevel="0" collapsed="false">
      <c r="A55" s="8" t="n">
        <v>2</v>
      </c>
      <c r="B55" s="8" t="s">
        <v>2520</v>
      </c>
      <c r="C55" s="8" t="s">
        <v>225</v>
      </c>
      <c r="D55" s="8" t="s">
        <v>224</v>
      </c>
      <c r="E55" s="5" t="s">
        <v>227</v>
      </c>
      <c r="F55" s="8" t="s">
        <v>2511</v>
      </c>
      <c r="G55" s="9" t="n">
        <v>1</v>
      </c>
      <c r="H55" s="11" t="n">
        <v>32.277</v>
      </c>
      <c r="I55" s="8"/>
      <c r="J55" s="11" t="n">
        <v>32.28</v>
      </c>
      <c r="K55" s="11" t="n">
        <f aca="false">IFERROR(J55/G55,"")</f>
        <v>32.28</v>
      </c>
    </row>
    <row r="56" customFormat="false" ht="15" hidden="false" customHeight="false" outlineLevel="0" collapsed="false">
      <c r="A56" s="8" t="n">
        <v>2</v>
      </c>
      <c r="B56" s="8" t="s">
        <v>2520</v>
      </c>
      <c r="C56" s="8" t="s">
        <v>221</v>
      </c>
      <c r="D56" s="8" t="s">
        <v>220</v>
      </c>
      <c r="E56" s="5" t="s">
        <v>223</v>
      </c>
      <c r="F56" s="8" t="s">
        <v>2511</v>
      </c>
      <c r="G56" s="9" t="n">
        <v>1</v>
      </c>
      <c r="H56" s="11" t="n">
        <v>32.277</v>
      </c>
      <c r="I56" s="8"/>
      <c r="J56" s="11" t="n">
        <v>32.28</v>
      </c>
      <c r="K56" s="11" t="n">
        <f aca="false">IFERROR(J56/G56,"")</f>
        <v>32.28</v>
      </c>
    </row>
    <row r="57" customFormat="false" ht="15" hidden="false" customHeight="false" outlineLevel="0" collapsed="false">
      <c r="A57" s="8" t="n">
        <v>2</v>
      </c>
      <c r="B57" s="8" t="s">
        <v>2520</v>
      </c>
      <c r="C57" s="8" t="s">
        <v>253</v>
      </c>
      <c r="D57" s="8" t="s">
        <v>252</v>
      </c>
      <c r="E57" s="5" t="s">
        <v>255</v>
      </c>
      <c r="F57" s="8" t="s">
        <v>2511</v>
      </c>
      <c r="G57" s="9" t="n">
        <v>1</v>
      </c>
      <c r="H57" s="11" t="n">
        <v>15.46566</v>
      </c>
      <c r="I57" s="8"/>
      <c r="J57" s="11" t="n">
        <v>15.47</v>
      </c>
      <c r="K57" s="11" t="n">
        <f aca="false">IFERROR(J57/G57,"")</f>
        <v>15.47</v>
      </c>
    </row>
    <row r="58" customFormat="false" ht="15" hidden="false" customHeight="false" outlineLevel="0" collapsed="false">
      <c r="A58" s="8" t="n">
        <v>2</v>
      </c>
      <c r="B58" s="8" t="s">
        <v>2521</v>
      </c>
      <c r="C58" s="8" t="s">
        <v>1123</v>
      </c>
      <c r="D58" s="8" t="s">
        <v>1122</v>
      </c>
      <c r="E58" s="5" t="s">
        <v>1124</v>
      </c>
      <c r="F58" s="8" t="s">
        <v>2511</v>
      </c>
      <c r="G58" s="9" t="n">
        <v>2</v>
      </c>
      <c r="H58" s="11" t="n">
        <v>71.35</v>
      </c>
      <c r="I58" s="8" t="s">
        <v>2522</v>
      </c>
      <c r="J58" s="11" t="n">
        <v>47.09</v>
      </c>
      <c r="K58" s="11" t="n">
        <f aca="false">IFERROR(J58/G58,"")</f>
        <v>23.545</v>
      </c>
    </row>
    <row r="59" customFormat="false" ht="15" hidden="false" customHeight="false" outlineLevel="0" collapsed="false">
      <c r="A59" s="8" t="n">
        <v>3</v>
      </c>
      <c r="B59" s="8" t="s">
        <v>2523</v>
      </c>
      <c r="C59" s="8" t="s">
        <v>578</v>
      </c>
      <c r="D59" s="8" t="s">
        <v>577</v>
      </c>
      <c r="E59" s="5" t="s">
        <v>580</v>
      </c>
      <c r="F59" s="8" t="s">
        <v>2511</v>
      </c>
      <c r="G59" s="9" t="n">
        <v>2</v>
      </c>
      <c r="H59" s="11" t="n">
        <v>12.243</v>
      </c>
      <c r="I59" s="8"/>
      <c r="J59" s="11" t="n">
        <v>24.49</v>
      </c>
      <c r="K59" s="11" t="n">
        <f aca="false">IFERROR(J59/G59,"")</f>
        <v>12.245</v>
      </c>
    </row>
    <row r="60" customFormat="false" ht="15" hidden="false" customHeight="false" outlineLevel="0" collapsed="false">
      <c r="A60" s="8" t="n">
        <v>3</v>
      </c>
      <c r="B60" s="8" t="s">
        <v>2523</v>
      </c>
      <c r="C60" s="8" t="s">
        <v>1579</v>
      </c>
      <c r="D60" s="8" t="s">
        <v>1578</v>
      </c>
      <c r="E60" s="5" t="s">
        <v>1580</v>
      </c>
      <c r="F60" s="8" t="s">
        <v>2511</v>
      </c>
      <c r="G60" s="9" t="n">
        <v>1</v>
      </c>
      <c r="H60" s="11" t="n">
        <v>27.93</v>
      </c>
      <c r="I60" s="8"/>
      <c r="J60" s="11" t="n">
        <v>27.93</v>
      </c>
      <c r="K60" s="11" t="n">
        <f aca="false">IFERROR(J60/G60,"")</f>
        <v>27.93</v>
      </c>
    </row>
    <row r="61" customFormat="false" ht="15" hidden="false" customHeight="false" outlineLevel="0" collapsed="false">
      <c r="A61" s="8" t="n">
        <v>3</v>
      </c>
      <c r="B61" s="8" t="s">
        <v>2523</v>
      </c>
      <c r="C61" s="8" t="s">
        <v>1522</v>
      </c>
      <c r="D61" s="8" t="s">
        <v>1521</v>
      </c>
      <c r="E61" s="5" t="s">
        <v>1523</v>
      </c>
      <c r="F61" s="8" t="s">
        <v>2511</v>
      </c>
      <c r="G61" s="9" t="n">
        <v>1</v>
      </c>
      <c r="H61" s="11" t="n">
        <v>19.5237</v>
      </c>
      <c r="I61" s="8"/>
      <c r="J61" s="11" t="n">
        <v>19.52</v>
      </c>
      <c r="K61" s="11" t="n">
        <f aca="false">IFERROR(J61/G61,"")</f>
        <v>19.52</v>
      </c>
    </row>
    <row r="62" customFormat="false" ht="15" hidden="false" customHeight="false" outlineLevel="0" collapsed="false">
      <c r="A62" s="8" t="n">
        <v>3</v>
      </c>
      <c r="B62" s="8" t="s">
        <v>2523</v>
      </c>
      <c r="C62" s="8" t="s">
        <v>619</v>
      </c>
      <c r="D62" s="8" t="s">
        <v>618</v>
      </c>
      <c r="E62" s="5" t="s">
        <v>621</v>
      </c>
      <c r="F62" s="8" t="s">
        <v>2511</v>
      </c>
      <c r="G62" s="9" t="n">
        <v>3</v>
      </c>
      <c r="H62" s="11" t="n">
        <v>4.92513</v>
      </c>
      <c r="I62" s="8"/>
      <c r="J62" s="11" t="n">
        <v>14.78</v>
      </c>
      <c r="K62" s="11" t="n">
        <f aca="false">IFERROR(J62/G62,"")</f>
        <v>4.92666666666667</v>
      </c>
    </row>
    <row r="63" customFormat="false" ht="15" hidden="false" customHeight="false" outlineLevel="0" collapsed="false">
      <c r="A63" s="8" t="n">
        <v>3</v>
      </c>
      <c r="B63" s="8" t="s">
        <v>2523</v>
      </c>
      <c r="C63" s="8" t="s">
        <v>1609</v>
      </c>
      <c r="D63" s="8" t="s">
        <v>1608</v>
      </c>
      <c r="E63" s="5" t="s">
        <v>1610</v>
      </c>
      <c r="F63" s="8" t="s">
        <v>2511</v>
      </c>
      <c r="G63" s="9" t="n">
        <v>3</v>
      </c>
      <c r="H63" s="11" t="n">
        <v>8.7045</v>
      </c>
      <c r="I63" s="8"/>
      <c r="J63" s="11" t="n">
        <v>26.11</v>
      </c>
      <c r="K63" s="11" t="n">
        <f aca="false">IFERROR(J63/G63,"")</f>
        <v>8.70333333333333</v>
      </c>
    </row>
    <row r="64" customFormat="false" ht="15" hidden="false" customHeight="false" outlineLevel="0" collapsed="false">
      <c r="A64" s="8" t="n">
        <v>3</v>
      </c>
      <c r="B64" s="8" t="s">
        <v>2523</v>
      </c>
      <c r="C64" s="8" t="s">
        <v>1180</v>
      </c>
      <c r="D64" s="8" t="s">
        <v>1179</v>
      </c>
      <c r="E64" s="5" t="s">
        <v>389</v>
      </c>
      <c r="F64" s="8" t="s">
        <v>2511</v>
      </c>
      <c r="G64" s="9" t="n">
        <v>1</v>
      </c>
      <c r="H64" s="11" t="n">
        <v>29.5995</v>
      </c>
      <c r="I64" s="8"/>
      <c r="J64" s="11" t="n">
        <v>29.6</v>
      </c>
      <c r="K64" s="11" t="n">
        <f aca="false">IFERROR(J64/G64,"")</f>
        <v>29.6</v>
      </c>
    </row>
    <row r="65" customFormat="false" ht="15" hidden="false" customHeight="false" outlineLevel="0" collapsed="false">
      <c r="A65" s="8" t="n">
        <v>3</v>
      </c>
      <c r="B65" s="8" t="s">
        <v>2523</v>
      </c>
      <c r="C65" s="8" t="s">
        <v>1037</v>
      </c>
      <c r="D65" s="8" t="s">
        <v>1036</v>
      </c>
      <c r="E65" s="5" t="s">
        <v>1038</v>
      </c>
      <c r="F65" s="8" t="s">
        <v>2511</v>
      </c>
      <c r="G65" s="9" t="n">
        <v>1</v>
      </c>
      <c r="H65" s="11" t="n">
        <v>13.923</v>
      </c>
      <c r="I65" s="8"/>
      <c r="J65" s="11" t="n">
        <v>13.92</v>
      </c>
      <c r="K65" s="11" t="n">
        <f aca="false">IFERROR(J65/G65,"")</f>
        <v>13.92</v>
      </c>
    </row>
    <row r="66" customFormat="false" ht="15" hidden="false" customHeight="false" outlineLevel="0" collapsed="false">
      <c r="A66" s="8" t="n">
        <v>3</v>
      </c>
      <c r="B66" s="8" t="s">
        <v>2523</v>
      </c>
      <c r="C66" s="8" t="s">
        <v>1093</v>
      </c>
      <c r="D66" s="8" t="s">
        <v>1092</v>
      </c>
      <c r="E66" s="5" t="s">
        <v>1094</v>
      </c>
      <c r="F66" s="8" t="s">
        <v>2511</v>
      </c>
      <c r="G66" s="9" t="n">
        <v>2</v>
      </c>
      <c r="H66" s="11" t="n">
        <v>62.06</v>
      </c>
      <c r="I66" s="8" t="s">
        <v>2524</v>
      </c>
      <c r="J66" s="11" t="n">
        <v>44.66</v>
      </c>
      <c r="K66" s="11" t="n">
        <f aca="false">IFERROR(J66/G66,"")</f>
        <v>22.33</v>
      </c>
    </row>
    <row r="67" customFormat="false" ht="23.85" hidden="false" customHeight="false" outlineLevel="0" collapsed="false">
      <c r="A67" s="8" t="n">
        <v>3</v>
      </c>
      <c r="B67" s="8" t="s">
        <v>2523</v>
      </c>
      <c r="C67" s="8" t="s">
        <v>1480</v>
      </c>
      <c r="D67" s="8" t="s">
        <v>1479</v>
      </c>
      <c r="E67" s="5" t="s">
        <v>1481</v>
      </c>
      <c r="F67" s="8" t="s">
        <v>2511</v>
      </c>
      <c r="G67" s="9" t="n">
        <v>30</v>
      </c>
      <c r="H67" s="11" t="n">
        <v>0.3045</v>
      </c>
      <c r="I67" s="8"/>
      <c r="J67" s="11" t="n">
        <v>9.14</v>
      </c>
      <c r="K67" s="11" t="n">
        <f aca="false">IFERROR(J67/G67,"")</f>
        <v>0.304666666666667</v>
      </c>
    </row>
    <row r="68" customFormat="false" ht="15" hidden="false" customHeight="false" outlineLevel="0" collapsed="false">
      <c r="A68" s="8" t="n">
        <v>3</v>
      </c>
      <c r="B68" s="8" t="s">
        <v>2523</v>
      </c>
      <c r="C68" s="8" t="s">
        <v>1320</v>
      </c>
      <c r="D68" s="8" t="s">
        <v>1319</v>
      </c>
      <c r="E68" s="5" t="s">
        <v>1321</v>
      </c>
      <c r="F68" s="8" t="s">
        <v>2511</v>
      </c>
      <c r="G68" s="9" t="n">
        <v>1</v>
      </c>
      <c r="H68" s="11" t="n">
        <v>8.589</v>
      </c>
      <c r="I68" s="8"/>
      <c r="J68" s="11" t="n">
        <v>8.59</v>
      </c>
      <c r="K68" s="11" t="n">
        <f aca="false">IFERROR(J68/G68,"")</f>
        <v>8.59</v>
      </c>
    </row>
    <row r="69" customFormat="false" ht="15" hidden="false" customHeight="false" outlineLevel="0" collapsed="false">
      <c r="A69" s="8" t="n">
        <v>3</v>
      </c>
      <c r="B69" s="8" t="s">
        <v>2523</v>
      </c>
      <c r="C69" s="8" t="s">
        <v>1108</v>
      </c>
      <c r="D69" s="8" t="s">
        <v>1107</v>
      </c>
      <c r="E69" s="5" t="s">
        <v>1109</v>
      </c>
      <c r="F69" s="8" t="s">
        <v>2511</v>
      </c>
      <c r="G69" s="9" t="n">
        <v>1</v>
      </c>
      <c r="H69" s="11" t="n">
        <v>15.69573</v>
      </c>
      <c r="I69" s="8" t="s">
        <v>2514</v>
      </c>
      <c r="J69" s="11" t="n">
        <v>16.14</v>
      </c>
      <c r="K69" s="11" t="n">
        <f aca="false">IFERROR(J69/G69,"")</f>
        <v>16.14</v>
      </c>
    </row>
    <row r="70" customFormat="false" ht="15" hidden="false" customHeight="false" outlineLevel="0" collapsed="false">
      <c r="A70" s="8" t="n">
        <v>3</v>
      </c>
      <c r="B70" s="8" t="s">
        <v>2523</v>
      </c>
      <c r="C70" s="8" t="s">
        <v>987</v>
      </c>
      <c r="D70" s="8" t="s">
        <v>986</v>
      </c>
      <c r="E70" s="5" t="s">
        <v>985</v>
      </c>
      <c r="F70" s="8" t="s">
        <v>2511</v>
      </c>
      <c r="G70" s="9" t="n">
        <v>2</v>
      </c>
      <c r="H70" s="11" t="n">
        <v>8.84856</v>
      </c>
      <c r="I70" s="8"/>
      <c r="J70" s="11" t="n">
        <v>17.7</v>
      </c>
      <c r="K70" s="11" t="n">
        <f aca="false">IFERROR(J70/G70,"")</f>
        <v>8.85</v>
      </c>
    </row>
    <row r="71" customFormat="false" ht="15" hidden="false" customHeight="false" outlineLevel="0" collapsed="false">
      <c r="A71" s="8" t="n">
        <v>3</v>
      </c>
      <c r="B71" s="8" t="s">
        <v>2523</v>
      </c>
      <c r="C71" s="8" t="s">
        <v>1182</v>
      </c>
      <c r="D71" s="8" t="s">
        <v>1181</v>
      </c>
      <c r="E71" s="5" t="s">
        <v>389</v>
      </c>
      <c r="F71" s="8" t="s">
        <v>2511</v>
      </c>
      <c r="G71" s="9" t="n">
        <v>1</v>
      </c>
      <c r="H71" s="11" t="n">
        <v>42.294</v>
      </c>
      <c r="I71" s="8"/>
      <c r="J71" s="11" t="n">
        <v>42.29</v>
      </c>
      <c r="K71" s="11" t="n">
        <f aca="false">IFERROR(J71/G71,"")</f>
        <v>42.29</v>
      </c>
    </row>
    <row r="72" customFormat="false" ht="23.85" hidden="false" customHeight="false" outlineLevel="0" collapsed="false">
      <c r="A72" s="8" t="n">
        <v>3</v>
      </c>
      <c r="B72" s="8" t="s">
        <v>2523</v>
      </c>
      <c r="C72" s="8" t="s">
        <v>1205</v>
      </c>
      <c r="D72" s="8" t="s">
        <v>1204</v>
      </c>
      <c r="E72" s="5" t="s">
        <v>1206</v>
      </c>
      <c r="F72" s="8" t="s">
        <v>2511</v>
      </c>
      <c r="G72" s="9" t="n">
        <v>1</v>
      </c>
      <c r="H72" s="11" t="n">
        <v>176.4</v>
      </c>
      <c r="I72" s="8" t="s">
        <v>2525</v>
      </c>
      <c r="J72" s="11" t="n">
        <v>155.85</v>
      </c>
      <c r="K72" s="11" t="n">
        <f aca="false">IFERROR(J72/G72,"")</f>
        <v>155.85</v>
      </c>
    </row>
    <row r="73" customFormat="false" ht="15" hidden="false" customHeight="false" outlineLevel="0" collapsed="false">
      <c r="A73" s="8" t="n">
        <v>3</v>
      </c>
      <c r="B73" s="8" t="s">
        <v>2526</v>
      </c>
      <c r="C73" s="8" t="s">
        <v>512</v>
      </c>
      <c r="D73" s="8" t="s">
        <v>511</v>
      </c>
      <c r="E73" s="5" t="s">
        <v>502</v>
      </c>
      <c r="F73" s="8" t="s">
        <v>2511</v>
      </c>
      <c r="G73" s="9" t="n">
        <v>1</v>
      </c>
      <c r="H73" s="11" t="n">
        <v>93.9015</v>
      </c>
      <c r="I73" s="8"/>
      <c r="J73" s="11" t="n">
        <v>93.9</v>
      </c>
      <c r="K73" s="11" t="n">
        <f aca="false">IFERROR(J73/G73,"")</f>
        <v>93.9</v>
      </c>
    </row>
    <row r="74" customFormat="false" ht="15" hidden="false" customHeight="false" outlineLevel="0" collapsed="false">
      <c r="A74" s="8" t="n">
        <v>3</v>
      </c>
      <c r="B74" s="8" t="s">
        <v>2526</v>
      </c>
      <c r="C74" s="8" t="s">
        <v>343</v>
      </c>
      <c r="D74" s="8" t="s">
        <v>342</v>
      </c>
      <c r="E74" s="5" t="s">
        <v>345</v>
      </c>
      <c r="F74" s="8" t="s">
        <v>2511</v>
      </c>
      <c r="G74" s="9" t="n">
        <v>1</v>
      </c>
      <c r="H74" s="11" t="n">
        <v>6.867</v>
      </c>
      <c r="I74" s="8"/>
      <c r="J74" s="11" t="n">
        <v>6.87</v>
      </c>
      <c r="K74" s="11" t="n">
        <f aca="false">IFERROR(J74/G74,"")</f>
        <v>6.87</v>
      </c>
    </row>
    <row r="75" customFormat="false" ht="15" hidden="false" customHeight="false" outlineLevel="0" collapsed="false">
      <c r="A75" s="8" t="n">
        <v>3</v>
      </c>
      <c r="B75" s="8" t="s">
        <v>2526</v>
      </c>
      <c r="C75" s="8" t="s">
        <v>508</v>
      </c>
      <c r="D75" s="8" t="s">
        <v>507</v>
      </c>
      <c r="E75" s="5" t="s">
        <v>510</v>
      </c>
      <c r="F75" s="8" t="s">
        <v>2511</v>
      </c>
      <c r="G75" s="9" t="n">
        <v>1</v>
      </c>
      <c r="H75" s="11" t="n">
        <v>65.814</v>
      </c>
      <c r="I75" s="8"/>
      <c r="J75" s="11" t="n">
        <v>65.81</v>
      </c>
      <c r="K75" s="11" t="n">
        <f aca="false">IFERROR(J75/G75,"")</f>
        <v>65.81</v>
      </c>
    </row>
    <row r="76" customFormat="false" ht="15" hidden="false" customHeight="false" outlineLevel="0" collapsed="false">
      <c r="A76" s="8" t="n">
        <v>3</v>
      </c>
      <c r="B76" s="8" t="s">
        <v>2526</v>
      </c>
      <c r="C76" s="8" t="s">
        <v>347</v>
      </c>
      <c r="D76" s="8" t="s">
        <v>346</v>
      </c>
      <c r="E76" s="5" t="s">
        <v>349</v>
      </c>
      <c r="F76" s="8" t="s">
        <v>2511</v>
      </c>
      <c r="G76" s="9" t="n">
        <v>1</v>
      </c>
      <c r="H76" s="11" t="n">
        <v>7.0875</v>
      </c>
      <c r="I76" s="8"/>
      <c r="J76" s="11" t="n">
        <v>7.09</v>
      </c>
      <c r="K76" s="11" t="n">
        <f aca="false">IFERROR(J76/G76,"")</f>
        <v>7.09</v>
      </c>
    </row>
    <row r="77" customFormat="false" ht="15" hidden="false" customHeight="false" outlineLevel="0" collapsed="false">
      <c r="A77" s="8" t="n">
        <v>3</v>
      </c>
      <c r="B77" s="8" t="s">
        <v>2526</v>
      </c>
      <c r="C77" s="8" t="s">
        <v>942</v>
      </c>
      <c r="D77" s="8" t="s">
        <v>941</v>
      </c>
      <c r="E77" s="5" t="s">
        <v>944</v>
      </c>
      <c r="F77" s="8" t="s">
        <v>2511</v>
      </c>
      <c r="G77" s="9" t="n">
        <v>5</v>
      </c>
      <c r="H77" s="11" t="n">
        <v>3.2235</v>
      </c>
      <c r="I77" s="8" t="s">
        <v>2519</v>
      </c>
      <c r="J77" s="11" t="n">
        <v>14.51</v>
      </c>
      <c r="K77" s="11" t="n">
        <f aca="false">IFERROR(J77/G77,"")</f>
        <v>2.902</v>
      </c>
    </row>
    <row r="78" customFormat="false" ht="15" hidden="false" customHeight="false" outlineLevel="0" collapsed="false">
      <c r="A78" s="8" t="n">
        <v>3</v>
      </c>
      <c r="B78" s="8" t="s">
        <v>2526</v>
      </c>
      <c r="C78" s="8" t="s">
        <v>875</v>
      </c>
      <c r="D78" s="8" t="s">
        <v>874</v>
      </c>
      <c r="E78" s="5" t="s">
        <v>877</v>
      </c>
      <c r="F78" s="8" t="s">
        <v>2511</v>
      </c>
      <c r="G78" s="9" t="n">
        <v>5</v>
      </c>
      <c r="H78" s="11" t="n">
        <v>6.468</v>
      </c>
      <c r="I78" s="8"/>
      <c r="J78" s="11" t="n">
        <v>32.34</v>
      </c>
      <c r="K78" s="11" t="n">
        <f aca="false">IFERROR(J78/G78,"")</f>
        <v>6.468</v>
      </c>
    </row>
    <row r="79" customFormat="false" ht="15" hidden="false" customHeight="false" outlineLevel="0" collapsed="false">
      <c r="A79" s="8" t="n">
        <v>3</v>
      </c>
      <c r="B79" s="8" t="s">
        <v>2526</v>
      </c>
      <c r="C79" s="8" t="s">
        <v>895</v>
      </c>
      <c r="D79" s="8" t="s">
        <v>894</v>
      </c>
      <c r="E79" s="5" t="s">
        <v>897</v>
      </c>
      <c r="F79" s="8" t="s">
        <v>2511</v>
      </c>
      <c r="G79" s="9" t="n">
        <v>5</v>
      </c>
      <c r="H79" s="11" t="n">
        <v>8.127</v>
      </c>
      <c r="I79" s="8"/>
      <c r="J79" s="11" t="n">
        <v>40.64</v>
      </c>
      <c r="K79" s="11" t="n">
        <f aca="false">IFERROR(J79/G79,"")</f>
        <v>8.128</v>
      </c>
    </row>
    <row r="80" customFormat="false" ht="15" hidden="false" customHeight="false" outlineLevel="0" collapsed="false">
      <c r="A80" s="8" t="n">
        <v>3</v>
      </c>
      <c r="B80" s="8" t="s">
        <v>2526</v>
      </c>
      <c r="C80" s="8" t="s">
        <v>922</v>
      </c>
      <c r="D80" s="8" t="s">
        <v>921</v>
      </c>
      <c r="E80" s="5" t="s">
        <v>924</v>
      </c>
      <c r="F80" s="8" t="s">
        <v>2511</v>
      </c>
      <c r="G80" s="9" t="n">
        <v>5</v>
      </c>
      <c r="H80" s="11" t="n">
        <v>3.1605</v>
      </c>
      <c r="I80" s="8"/>
      <c r="J80" s="11" t="n">
        <v>15.8</v>
      </c>
      <c r="K80" s="11" t="n">
        <f aca="false">IFERROR(J80/G80,"")</f>
        <v>3.16</v>
      </c>
    </row>
    <row r="81" customFormat="false" ht="15" hidden="false" customHeight="false" outlineLevel="0" collapsed="false">
      <c r="A81" s="8" t="n">
        <v>3</v>
      </c>
      <c r="B81" s="8" t="s">
        <v>2526</v>
      </c>
      <c r="C81" s="8" t="s">
        <v>434</v>
      </c>
      <c r="D81" s="8" t="s">
        <v>433</v>
      </c>
      <c r="E81" s="5" t="s">
        <v>436</v>
      </c>
      <c r="F81" s="8" t="s">
        <v>2511</v>
      </c>
      <c r="G81" s="9" t="n">
        <v>1</v>
      </c>
      <c r="H81" s="11" t="n">
        <v>80.724</v>
      </c>
      <c r="I81" s="8" t="s">
        <v>2515</v>
      </c>
      <c r="J81" s="11" t="n">
        <v>76.68</v>
      </c>
      <c r="K81" s="11" t="n">
        <f aca="false">IFERROR(J81/G81,"")</f>
        <v>76.68</v>
      </c>
    </row>
    <row r="82" customFormat="false" ht="15" hidden="false" customHeight="false" outlineLevel="0" collapsed="false">
      <c r="A82" s="8" t="n">
        <v>3</v>
      </c>
      <c r="B82" s="8" t="s">
        <v>2526</v>
      </c>
      <c r="C82" s="8" t="s">
        <v>914</v>
      </c>
      <c r="D82" s="8" t="s">
        <v>913</v>
      </c>
      <c r="E82" s="5" t="s">
        <v>916</v>
      </c>
      <c r="F82" s="8" t="s">
        <v>2511</v>
      </c>
      <c r="G82" s="9" t="n">
        <v>1</v>
      </c>
      <c r="H82" s="11" t="n">
        <v>5.124</v>
      </c>
      <c r="I82" s="8"/>
      <c r="J82" s="11" t="n">
        <v>5.12</v>
      </c>
      <c r="K82" s="11" t="n">
        <f aca="false">IFERROR(J82/G82,"")</f>
        <v>5.12</v>
      </c>
    </row>
    <row r="83" customFormat="false" ht="15" hidden="false" customHeight="false" outlineLevel="0" collapsed="false">
      <c r="A83" s="8" t="n">
        <v>3</v>
      </c>
      <c r="B83" s="8" t="s">
        <v>2526</v>
      </c>
      <c r="C83" s="8" t="s">
        <v>558</v>
      </c>
      <c r="D83" s="8" t="s">
        <v>557</v>
      </c>
      <c r="E83" s="5" t="s">
        <v>560</v>
      </c>
      <c r="F83" s="8" t="s">
        <v>2511</v>
      </c>
      <c r="G83" s="9" t="n">
        <v>1</v>
      </c>
      <c r="H83" s="11" t="n">
        <v>24.108</v>
      </c>
      <c r="I83" s="8"/>
      <c r="J83" s="11" t="n">
        <v>24.11</v>
      </c>
      <c r="K83" s="11" t="n">
        <f aca="false">IFERROR(J83/G83,"")</f>
        <v>24.11</v>
      </c>
    </row>
    <row r="84" customFormat="false" ht="15" hidden="false" customHeight="false" outlineLevel="0" collapsed="false">
      <c r="A84" s="8" t="n">
        <v>3</v>
      </c>
      <c r="B84" s="8" t="s">
        <v>2526</v>
      </c>
      <c r="C84" s="8" t="s">
        <v>938</v>
      </c>
      <c r="D84" s="8" t="s">
        <v>937</v>
      </c>
      <c r="E84" s="5" t="s">
        <v>940</v>
      </c>
      <c r="F84" s="8" t="s">
        <v>2511</v>
      </c>
      <c r="G84" s="9" t="n">
        <v>1</v>
      </c>
      <c r="H84" s="11" t="n">
        <v>12.6</v>
      </c>
      <c r="I84" s="8"/>
      <c r="J84" s="11" t="n">
        <v>12.6</v>
      </c>
      <c r="K84" s="11" t="n">
        <f aca="false">IFERROR(J84/G84,"")</f>
        <v>12.6</v>
      </c>
    </row>
    <row r="85" customFormat="false" ht="15" hidden="false" customHeight="false" outlineLevel="0" collapsed="false">
      <c r="A85" s="8" t="n">
        <v>3</v>
      </c>
      <c r="B85" s="8" t="s">
        <v>2526</v>
      </c>
      <c r="C85" s="8" t="s">
        <v>938</v>
      </c>
      <c r="D85" s="8" t="s">
        <v>937</v>
      </c>
      <c r="E85" s="5" t="s">
        <v>940</v>
      </c>
      <c r="F85" s="8" t="s">
        <v>2511</v>
      </c>
      <c r="G85" s="9" t="n">
        <v>1</v>
      </c>
      <c r="H85" s="11" t="n">
        <v>12.6</v>
      </c>
      <c r="I85" s="8"/>
      <c r="J85" s="11" t="n">
        <v>12.6</v>
      </c>
      <c r="K85" s="11" t="n">
        <f aca="false">IFERROR(J85/G85,"")</f>
        <v>12.6</v>
      </c>
    </row>
    <row r="86" customFormat="false" ht="15" hidden="false" customHeight="false" outlineLevel="0" collapsed="false">
      <c r="A86" s="8" t="n">
        <v>3</v>
      </c>
      <c r="B86" s="8" t="s">
        <v>2526</v>
      </c>
      <c r="C86" s="8" t="s">
        <v>682</v>
      </c>
      <c r="D86" s="8" t="s">
        <v>681</v>
      </c>
      <c r="E86" s="5" t="s">
        <v>684</v>
      </c>
      <c r="F86" s="8" t="s">
        <v>2511</v>
      </c>
      <c r="G86" s="9" t="n">
        <v>1</v>
      </c>
      <c r="H86" s="11" t="n">
        <v>35.8575</v>
      </c>
      <c r="I86" s="8"/>
      <c r="J86" s="11" t="n">
        <v>35.86</v>
      </c>
      <c r="K86" s="11" t="n">
        <f aca="false">IFERROR(J86/G86,"")</f>
        <v>35.86</v>
      </c>
    </row>
    <row r="87" customFormat="false" ht="23.85" hidden="false" customHeight="false" outlineLevel="0" collapsed="false">
      <c r="A87" s="8" t="n">
        <v>3</v>
      </c>
      <c r="B87" s="8" t="s">
        <v>2527</v>
      </c>
      <c r="C87" s="8" t="s">
        <v>1639</v>
      </c>
      <c r="D87" s="8" t="s">
        <v>1638</v>
      </c>
      <c r="E87" s="5" t="s">
        <v>1640</v>
      </c>
      <c r="F87" s="8" t="s">
        <v>2511</v>
      </c>
      <c r="G87" s="9" t="n">
        <v>1</v>
      </c>
      <c r="H87" s="11" t="n">
        <v>74.25</v>
      </c>
      <c r="I87" s="8"/>
      <c r="J87" s="11" t="n">
        <v>74.25</v>
      </c>
      <c r="K87" s="11" t="n">
        <f aca="false">IFERROR(J87/G87,"")</f>
        <v>74.25</v>
      </c>
    </row>
    <row r="88" customFormat="false" ht="15" hidden="false" customHeight="false" outlineLevel="0" collapsed="false">
      <c r="A88" s="8" t="n">
        <v>3</v>
      </c>
      <c r="B88" s="8" t="s">
        <v>2527</v>
      </c>
      <c r="C88" s="8" t="s">
        <v>1606</v>
      </c>
      <c r="D88" s="8" t="s">
        <v>1605</v>
      </c>
      <c r="E88" s="5" t="s">
        <v>1607</v>
      </c>
      <c r="F88" s="8" t="s">
        <v>2511</v>
      </c>
      <c r="G88" s="9" t="n">
        <v>1</v>
      </c>
      <c r="H88" s="11" t="n">
        <v>10.5945</v>
      </c>
      <c r="I88" s="8"/>
      <c r="J88" s="11" t="n">
        <v>10.59</v>
      </c>
      <c r="K88" s="11" t="n">
        <f aca="false">IFERROR(J88/G88,"")</f>
        <v>10.59</v>
      </c>
    </row>
    <row r="89" customFormat="false" ht="15" hidden="false" customHeight="false" outlineLevel="0" collapsed="false">
      <c r="A89" s="8" t="n">
        <v>3</v>
      </c>
      <c r="B89" s="8" t="s">
        <v>2527</v>
      </c>
      <c r="C89" s="8" t="s">
        <v>651</v>
      </c>
      <c r="D89" s="8" t="s">
        <v>650</v>
      </c>
      <c r="E89" s="5" t="s">
        <v>653</v>
      </c>
      <c r="F89" s="8" t="s">
        <v>2511</v>
      </c>
      <c r="G89" s="9" t="n">
        <v>5</v>
      </c>
      <c r="H89" s="11" t="n">
        <v>6.87939</v>
      </c>
      <c r="I89" s="8"/>
      <c r="J89" s="11" t="n">
        <v>34.4</v>
      </c>
      <c r="K89" s="11" t="n">
        <f aca="false">IFERROR(J89/G89,"")</f>
        <v>6.88</v>
      </c>
    </row>
    <row r="90" customFormat="false" ht="15" hidden="false" customHeight="false" outlineLevel="0" collapsed="false">
      <c r="A90" s="8" t="n">
        <v>4</v>
      </c>
      <c r="B90" s="8" t="s">
        <v>2527</v>
      </c>
      <c r="C90" s="8" t="s">
        <v>1570</v>
      </c>
      <c r="D90" s="8" t="s">
        <v>1569</v>
      </c>
      <c r="E90" s="5" t="s">
        <v>1571</v>
      </c>
      <c r="F90" s="8" t="s">
        <v>2511</v>
      </c>
      <c r="G90" s="9" t="n">
        <v>10</v>
      </c>
      <c r="H90" s="11" t="n">
        <v>1.764</v>
      </c>
      <c r="I90" s="8"/>
      <c r="J90" s="11" t="n">
        <v>17.64</v>
      </c>
      <c r="K90" s="11" t="n">
        <f aca="false">IFERROR(J90/G90,"")</f>
        <v>1.764</v>
      </c>
    </row>
    <row r="91" customFormat="false" ht="15" hidden="false" customHeight="false" outlineLevel="0" collapsed="false">
      <c r="A91" s="8" t="n">
        <v>4</v>
      </c>
      <c r="B91" s="8" t="s">
        <v>2527</v>
      </c>
      <c r="C91" s="8" t="s">
        <v>1486</v>
      </c>
      <c r="D91" s="8" t="s">
        <v>1485</v>
      </c>
      <c r="E91" s="5" t="s">
        <v>1487</v>
      </c>
      <c r="F91" s="8" t="s">
        <v>2511</v>
      </c>
      <c r="G91" s="9" t="n">
        <v>1</v>
      </c>
      <c r="H91" s="11" t="n">
        <v>13.5135</v>
      </c>
      <c r="I91" s="8"/>
      <c r="J91" s="11" t="n">
        <v>13.51</v>
      </c>
      <c r="K91" s="11" t="n">
        <f aca="false">IFERROR(J91/G91,"")</f>
        <v>13.51</v>
      </c>
    </row>
    <row r="92" customFormat="false" ht="15" hidden="false" customHeight="false" outlineLevel="0" collapsed="false">
      <c r="A92" s="8" t="n">
        <v>4</v>
      </c>
      <c r="B92" s="8" t="s">
        <v>2527</v>
      </c>
      <c r="C92" s="8" t="s">
        <v>1168</v>
      </c>
      <c r="D92" s="8" t="s">
        <v>1167</v>
      </c>
      <c r="E92" s="5" t="s">
        <v>1169</v>
      </c>
      <c r="F92" s="8" t="s">
        <v>2511</v>
      </c>
      <c r="G92" s="9" t="n">
        <v>1</v>
      </c>
      <c r="H92" s="11" t="n">
        <v>9.345</v>
      </c>
      <c r="I92" s="8"/>
      <c r="J92" s="11" t="n">
        <v>9.35</v>
      </c>
      <c r="K92" s="11" t="n">
        <f aca="false">IFERROR(J92/G92,"")</f>
        <v>9.35</v>
      </c>
    </row>
    <row r="93" customFormat="false" ht="15" hidden="false" customHeight="false" outlineLevel="0" collapsed="false">
      <c r="A93" s="8" t="n">
        <v>4</v>
      </c>
      <c r="B93" s="8" t="s">
        <v>2528</v>
      </c>
      <c r="C93" s="8" t="s">
        <v>515</v>
      </c>
      <c r="D93" s="8" t="s">
        <v>514</v>
      </c>
      <c r="E93" s="5" t="s">
        <v>517</v>
      </c>
      <c r="F93" s="8" t="s">
        <v>2511</v>
      </c>
      <c r="G93" s="9" t="n">
        <v>1</v>
      </c>
      <c r="H93" s="11" t="n">
        <v>52.5</v>
      </c>
      <c r="I93" s="8"/>
      <c r="J93" s="11" t="n">
        <v>52.5</v>
      </c>
      <c r="K93" s="11" t="n">
        <f aca="false">IFERROR(J93/G93,"")</f>
        <v>52.5</v>
      </c>
    </row>
    <row r="94" customFormat="false" ht="23.85" hidden="false" customHeight="false" outlineLevel="0" collapsed="false">
      <c r="A94" s="8" t="n">
        <v>4</v>
      </c>
      <c r="B94" s="8" t="s">
        <v>2529</v>
      </c>
      <c r="C94" s="8" t="s">
        <v>835</v>
      </c>
      <c r="D94" s="8" t="s">
        <v>834</v>
      </c>
      <c r="E94" s="5" t="s">
        <v>837</v>
      </c>
      <c r="F94" s="8" t="s">
        <v>2511</v>
      </c>
      <c r="G94" s="9" t="n">
        <v>1</v>
      </c>
      <c r="H94" s="11" t="n">
        <v>65.9</v>
      </c>
      <c r="I94" s="8"/>
      <c r="J94" s="11" t="n">
        <v>65.9</v>
      </c>
      <c r="K94" s="11" t="n">
        <f aca="false">IFERROR(J94/G94,"")</f>
        <v>65.9</v>
      </c>
    </row>
    <row r="95" customFormat="false" ht="15" hidden="false" customHeight="false" outlineLevel="0" collapsed="false">
      <c r="A95" s="8" t="n">
        <v>4</v>
      </c>
      <c r="B95" s="8" t="s">
        <v>2529</v>
      </c>
      <c r="C95" s="8" t="s">
        <v>1351</v>
      </c>
      <c r="D95" s="8" t="s">
        <v>1350</v>
      </c>
      <c r="E95" s="5" t="s">
        <v>1352</v>
      </c>
      <c r="F95" s="8" t="s">
        <v>2511</v>
      </c>
      <c r="G95" s="9" t="n">
        <v>2</v>
      </c>
      <c r="H95" s="11" t="n">
        <v>7.3038</v>
      </c>
      <c r="I95" s="8"/>
      <c r="J95" s="11" t="n">
        <v>14.61</v>
      </c>
      <c r="K95" s="11" t="n">
        <f aca="false">IFERROR(J95/G95,"")</f>
        <v>7.305</v>
      </c>
    </row>
    <row r="96" customFormat="false" ht="15" hidden="false" customHeight="false" outlineLevel="0" collapsed="false">
      <c r="A96" s="8" t="n">
        <v>4</v>
      </c>
      <c r="B96" s="8" t="s">
        <v>2529</v>
      </c>
      <c r="C96" s="8" t="s">
        <v>639</v>
      </c>
      <c r="D96" s="8" t="s">
        <v>638</v>
      </c>
      <c r="E96" s="5" t="s">
        <v>641</v>
      </c>
      <c r="F96" s="8" t="s">
        <v>2511</v>
      </c>
      <c r="G96" s="9" t="n">
        <v>5</v>
      </c>
      <c r="H96" s="11" t="n">
        <v>3.8493</v>
      </c>
      <c r="I96" s="8"/>
      <c r="J96" s="11" t="n">
        <v>19.25</v>
      </c>
      <c r="K96" s="11" t="n">
        <f aca="false">IFERROR(J96/G96,"")</f>
        <v>3.85</v>
      </c>
    </row>
    <row r="97" customFormat="false" ht="15" hidden="false" customHeight="false" outlineLevel="0" collapsed="false">
      <c r="A97" s="8" t="n">
        <v>4</v>
      </c>
      <c r="B97" s="8" t="s">
        <v>2529</v>
      </c>
      <c r="C97" s="8" t="s">
        <v>1537</v>
      </c>
      <c r="D97" s="8" t="s">
        <v>1536</v>
      </c>
      <c r="E97" s="5" t="s">
        <v>1538</v>
      </c>
      <c r="F97" s="8" t="s">
        <v>2511</v>
      </c>
      <c r="G97" s="9" t="n">
        <v>1</v>
      </c>
      <c r="H97" s="11" t="n">
        <v>32.277</v>
      </c>
      <c r="I97" s="8"/>
      <c r="J97" s="11" t="n">
        <v>32.28</v>
      </c>
      <c r="K97" s="11" t="n">
        <f aca="false">IFERROR(J97/G97,"")</f>
        <v>32.28</v>
      </c>
    </row>
    <row r="98" customFormat="false" ht="15" hidden="false" customHeight="false" outlineLevel="0" collapsed="false">
      <c r="A98" s="8" t="n">
        <v>4</v>
      </c>
      <c r="B98" s="8" t="s">
        <v>2529</v>
      </c>
      <c r="C98" s="8" t="s">
        <v>1450</v>
      </c>
      <c r="D98" s="8" t="s">
        <v>1449</v>
      </c>
      <c r="E98" s="5" t="s">
        <v>1451</v>
      </c>
      <c r="F98" s="8" t="s">
        <v>2511</v>
      </c>
      <c r="G98" s="9" t="n">
        <v>1</v>
      </c>
      <c r="H98" s="11" t="n">
        <v>18.144</v>
      </c>
      <c r="I98" s="8"/>
      <c r="J98" s="11" t="n">
        <v>18.14</v>
      </c>
      <c r="K98" s="11" t="n">
        <f aca="false">IFERROR(J98/G98,"")</f>
        <v>18.14</v>
      </c>
    </row>
    <row r="99" customFormat="false" ht="15" hidden="false" customHeight="false" outlineLevel="0" collapsed="false">
      <c r="A99" s="8" t="n">
        <v>4</v>
      </c>
      <c r="B99" s="8" t="s">
        <v>2529</v>
      </c>
      <c r="C99" s="8" t="s">
        <v>1600</v>
      </c>
      <c r="D99" s="8" t="s">
        <v>1599</v>
      </c>
      <c r="E99" s="5" t="s">
        <v>1601</v>
      </c>
      <c r="F99" s="8" t="s">
        <v>2511</v>
      </c>
      <c r="G99" s="9" t="n">
        <v>2</v>
      </c>
      <c r="H99" s="11" t="n">
        <v>12.2325</v>
      </c>
      <c r="I99" s="8"/>
      <c r="J99" s="11" t="n">
        <v>24.47</v>
      </c>
      <c r="K99" s="11" t="n">
        <f aca="false">IFERROR(J99/G99,"")</f>
        <v>12.235</v>
      </c>
    </row>
    <row r="100" customFormat="false" ht="15" hidden="false" customHeight="false" outlineLevel="0" collapsed="false">
      <c r="A100" s="8" t="n">
        <v>4</v>
      </c>
      <c r="B100" s="8" t="s">
        <v>2529</v>
      </c>
      <c r="C100" s="8" t="s">
        <v>1395</v>
      </c>
      <c r="D100" s="8" t="s">
        <v>1394</v>
      </c>
      <c r="E100" s="5" t="s">
        <v>1396</v>
      </c>
      <c r="F100" s="8" t="s">
        <v>2511</v>
      </c>
      <c r="G100" s="9" t="n">
        <v>2</v>
      </c>
      <c r="H100" s="11" t="n">
        <v>4.3428</v>
      </c>
      <c r="I100" s="8"/>
      <c r="J100" s="11" t="n">
        <v>8.69</v>
      </c>
      <c r="K100" s="11" t="n">
        <f aca="false">IFERROR(J100/G100,"")</f>
        <v>4.345</v>
      </c>
    </row>
    <row r="101" customFormat="false" ht="15" hidden="false" customHeight="false" outlineLevel="0" collapsed="false">
      <c r="A101" s="8" t="n">
        <v>4</v>
      </c>
      <c r="B101" s="8" t="s">
        <v>2529</v>
      </c>
      <c r="C101" s="8" t="s">
        <v>1421</v>
      </c>
      <c r="D101" s="8" t="s">
        <v>1420</v>
      </c>
      <c r="E101" s="5" t="s">
        <v>1422</v>
      </c>
      <c r="F101" s="8" t="s">
        <v>2511</v>
      </c>
      <c r="G101" s="9" t="n">
        <v>1</v>
      </c>
      <c r="H101" s="11" t="n">
        <v>10.836</v>
      </c>
      <c r="I101" s="8"/>
      <c r="J101" s="11" t="n">
        <v>10.84</v>
      </c>
      <c r="K101" s="11" t="n">
        <f aca="false">IFERROR(J101/G101,"")</f>
        <v>10.84</v>
      </c>
    </row>
    <row r="102" customFormat="false" ht="15" hidden="false" customHeight="false" outlineLevel="0" collapsed="false">
      <c r="A102" s="8" t="n">
        <v>4</v>
      </c>
      <c r="B102" s="8" t="s">
        <v>2529</v>
      </c>
      <c r="C102" s="8" t="s">
        <v>1058</v>
      </c>
      <c r="D102" s="8" t="s">
        <v>1057</v>
      </c>
      <c r="E102" s="5" t="s">
        <v>1059</v>
      </c>
      <c r="F102" s="8" t="s">
        <v>2511</v>
      </c>
      <c r="G102" s="9" t="n">
        <v>2</v>
      </c>
      <c r="H102" s="11" t="n">
        <v>4.94445</v>
      </c>
      <c r="I102" s="8"/>
      <c r="J102" s="11" t="n">
        <v>9.89</v>
      </c>
      <c r="K102" s="11" t="n">
        <f aca="false">IFERROR(J102/G102,"")</f>
        <v>4.945</v>
      </c>
    </row>
    <row r="103" customFormat="false" ht="15" hidden="false" customHeight="false" outlineLevel="0" collapsed="false">
      <c r="A103" s="8" t="n">
        <v>4</v>
      </c>
      <c r="B103" s="8" t="s">
        <v>2529</v>
      </c>
      <c r="C103" s="8" t="s">
        <v>562</v>
      </c>
      <c r="D103" s="8" t="s">
        <v>561</v>
      </c>
      <c r="E103" s="5" t="s">
        <v>564</v>
      </c>
      <c r="F103" s="8" t="s">
        <v>2511</v>
      </c>
      <c r="G103" s="9" t="n">
        <v>2</v>
      </c>
      <c r="H103" s="11" t="n">
        <v>6.78069</v>
      </c>
      <c r="I103" s="8"/>
      <c r="J103" s="11" t="n">
        <v>13.56</v>
      </c>
      <c r="K103" s="11" t="n">
        <f aca="false">IFERROR(J103/G103,"")</f>
        <v>6.78</v>
      </c>
    </row>
    <row r="104" customFormat="false" ht="15" hidden="false" customHeight="false" outlineLevel="0" collapsed="false">
      <c r="A104" s="8" t="n">
        <v>4</v>
      </c>
      <c r="B104" s="8" t="s">
        <v>2530</v>
      </c>
      <c r="C104" s="8" t="s">
        <v>1182</v>
      </c>
      <c r="D104" s="8" t="s">
        <v>1181</v>
      </c>
      <c r="E104" s="5" t="s">
        <v>389</v>
      </c>
      <c r="F104" s="8" t="s">
        <v>2511</v>
      </c>
      <c r="G104" s="9" t="n">
        <v>1</v>
      </c>
      <c r="H104" s="11" t="n">
        <v>42.294</v>
      </c>
      <c r="I104" s="8"/>
      <c r="J104" s="11" t="n">
        <v>42.29</v>
      </c>
      <c r="K104" s="11" t="n">
        <f aca="false">IFERROR(J104/G104,"")</f>
        <v>42.29</v>
      </c>
    </row>
    <row r="105" customFormat="false" ht="23.85" hidden="false" customHeight="false" outlineLevel="0" collapsed="false">
      <c r="A105" s="8" t="n">
        <v>4</v>
      </c>
      <c r="B105" s="8" t="s">
        <v>2531</v>
      </c>
      <c r="C105" s="8" t="s">
        <v>1235</v>
      </c>
      <c r="D105" s="8" t="s">
        <v>1234</v>
      </c>
      <c r="E105" s="5" t="s">
        <v>1236</v>
      </c>
      <c r="F105" s="8" t="s">
        <v>2511</v>
      </c>
      <c r="G105" s="9" t="n">
        <v>1</v>
      </c>
      <c r="H105" s="11" t="n">
        <v>49.1295</v>
      </c>
      <c r="I105" s="8" t="s">
        <v>2515</v>
      </c>
      <c r="J105" s="11" t="n">
        <v>46.67</v>
      </c>
      <c r="K105" s="11" t="n">
        <f aca="false">IFERROR(J105/G105,"")</f>
        <v>46.67</v>
      </c>
    </row>
    <row r="106" customFormat="false" ht="15" hidden="false" customHeight="false" outlineLevel="0" collapsed="false">
      <c r="A106" s="8" t="n">
        <v>4</v>
      </c>
      <c r="B106" s="8" t="s">
        <v>2531</v>
      </c>
      <c r="C106" s="8" t="s">
        <v>1368</v>
      </c>
      <c r="D106" s="8" t="s">
        <v>1367</v>
      </c>
      <c r="E106" s="5" t="s">
        <v>1369</v>
      </c>
      <c r="F106" s="8" t="s">
        <v>2511</v>
      </c>
      <c r="G106" s="9" t="n">
        <v>3</v>
      </c>
      <c r="H106" s="11" t="n">
        <v>7.84665</v>
      </c>
      <c r="I106" s="8"/>
      <c r="J106" s="11" t="n">
        <v>23.54</v>
      </c>
      <c r="K106" s="11" t="n">
        <f aca="false">IFERROR(J106/G106,"")</f>
        <v>7.84666666666667</v>
      </c>
    </row>
    <row r="107" customFormat="false" ht="15" hidden="false" customHeight="false" outlineLevel="0" collapsed="false">
      <c r="A107" s="8" t="n">
        <v>4</v>
      </c>
      <c r="B107" s="8" t="s">
        <v>2531</v>
      </c>
      <c r="C107" s="8" t="s">
        <v>1229</v>
      </c>
      <c r="D107" s="8" t="s">
        <v>1228</v>
      </c>
      <c r="E107" s="5" t="s">
        <v>1230</v>
      </c>
      <c r="F107" s="8" t="s">
        <v>2511</v>
      </c>
      <c r="G107" s="9" t="n">
        <v>5</v>
      </c>
      <c r="H107" s="11" t="n">
        <v>1.344</v>
      </c>
      <c r="I107" s="8" t="s">
        <v>2515</v>
      </c>
      <c r="J107" s="11" t="n">
        <v>6.38</v>
      </c>
      <c r="K107" s="11" t="n">
        <f aca="false">IFERROR(J107/G107,"")</f>
        <v>1.276</v>
      </c>
    </row>
    <row r="108" customFormat="false" ht="15" hidden="false" customHeight="false" outlineLevel="0" collapsed="false">
      <c r="A108" s="8" t="n">
        <v>4</v>
      </c>
      <c r="B108" s="8" t="s">
        <v>2532</v>
      </c>
      <c r="C108" s="8" t="s">
        <v>462</v>
      </c>
      <c r="D108" s="8" t="s">
        <v>461</v>
      </c>
      <c r="E108" s="5" t="s">
        <v>464</v>
      </c>
      <c r="F108" s="8" t="s">
        <v>2511</v>
      </c>
      <c r="G108" s="9" t="n">
        <v>1</v>
      </c>
      <c r="H108" s="11" t="n">
        <v>31.395</v>
      </c>
      <c r="I108" s="8" t="s">
        <v>2515</v>
      </c>
      <c r="J108" s="11" t="n">
        <v>29.83</v>
      </c>
      <c r="K108" s="11" t="n">
        <f aca="false">IFERROR(J108/G108,"")</f>
        <v>29.83</v>
      </c>
    </row>
    <row r="109" customFormat="false" ht="15" hidden="false" customHeight="false" outlineLevel="0" collapsed="false">
      <c r="A109" s="8" t="n">
        <v>4</v>
      </c>
      <c r="B109" s="8" t="s">
        <v>2532</v>
      </c>
      <c r="C109" s="8" t="s">
        <v>466</v>
      </c>
      <c r="D109" s="8" t="s">
        <v>465</v>
      </c>
      <c r="E109" s="5" t="s">
        <v>468</v>
      </c>
      <c r="F109" s="8" t="s">
        <v>2511</v>
      </c>
      <c r="G109" s="9" t="n">
        <v>1</v>
      </c>
      <c r="H109" s="11" t="n">
        <v>31.395</v>
      </c>
      <c r="I109" s="8" t="s">
        <v>2515</v>
      </c>
      <c r="J109" s="11" t="n">
        <v>29.83</v>
      </c>
      <c r="K109" s="11" t="n">
        <f aca="false">IFERROR(J109/G109,"")</f>
        <v>29.83</v>
      </c>
    </row>
    <row r="110" customFormat="false" ht="15" hidden="false" customHeight="false" outlineLevel="0" collapsed="false">
      <c r="A110" s="8" t="n">
        <v>4</v>
      </c>
      <c r="B110" s="8" t="s">
        <v>2532</v>
      </c>
      <c r="C110" s="8" t="s">
        <v>843</v>
      </c>
      <c r="D110" s="8" t="s">
        <v>842</v>
      </c>
      <c r="E110" s="5" t="s">
        <v>845</v>
      </c>
      <c r="F110" s="8" t="s">
        <v>2511</v>
      </c>
      <c r="G110" s="9" t="n">
        <v>2</v>
      </c>
      <c r="H110" s="11" t="n">
        <v>5.649</v>
      </c>
      <c r="I110" s="8"/>
      <c r="J110" s="11" t="n">
        <v>11.3</v>
      </c>
      <c r="K110" s="11" t="n">
        <f aca="false">IFERROR(J110/G110,"")</f>
        <v>5.65</v>
      </c>
    </row>
    <row r="111" customFormat="false" ht="15" hidden="false" customHeight="false" outlineLevel="0" collapsed="false">
      <c r="A111" s="8" t="n">
        <v>4</v>
      </c>
      <c r="B111" s="8" t="s">
        <v>2532</v>
      </c>
      <c r="C111" s="8" t="s">
        <v>241</v>
      </c>
      <c r="D111" s="8" t="s">
        <v>240</v>
      </c>
      <c r="E111" s="5" t="s">
        <v>243</v>
      </c>
      <c r="F111" s="8" t="s">
        <v>2511</v>
      </c>
      <c r="G111" s="9" t="n">
        <v>2</v>
      </c>
      <c r="H111" s="11" t="n">
        <v>34.65</v>
      </c>
      <c r="I111" s="8"/>
      <c r="J111" s="11" t="n">
        <v>69.3</v>
      </c>
      <c r="K111" s="11" t="n">
        <f aca="false">IFERROR(J111/G111,"")</f>
        <v>34.65</v>
      </c>
    </row>
    <row r="112" customFormat="false" ht="15" hidden="false" customHeight="false" outlineLevel="0" collapsed="false">
      <c r="A112" s="8" t="n">
        <v>4</v>
      </c>
      <c r="B112" s="8" t="s">
        <v>2532</v>
      </c>
      <c r="C112" s="8" t="s">
        <v>237</v>
      </c>
      <c r="D112" s="8" t="s">
        <v>236</v>
      </c>
      <c r="E112" s="5" t="s">
        <v>239</v>
      </c>
      <c r="F112" s="8" t="s">
        <v>2511</v>
      </c>
      <c r="G112" s="9" t="n">
        <v>2</v>
      </c>
      <c r="H112" s="11" t="n">
        <v>24.4545</v>
      </c>
      <c r="I112" s="8"/>
      <c r="J112" s="11" t="n">
        <v>48.91</v>
      </c>
      <c r="K112" s="11" t="n">
        <f aca="false">IFERROR(J112/G112,"")</f>
        <v>24.455</v>
      </c>
    </row>
    <row r="113" customFormat="false" ht="15" hidden="false" customHeight="false" outlineLevel="0" collapsed="false">
      <c r="A113" s="8" t="n">
        <v>4</v>
      </c>
      <c r="B113" s="8" t="s">
        <v>2532</v>
      </c>
      <c r="C113" s="8" t="s">
        <v>538</v>
      </c>
      <c r="D113" s="8" t="s">
        <v>537</v>
      </c>
      <c r="E113" s="5" t="s">
        <v>540</v>
      </c>
      <c r="F113" s="8" t="s">
        <v>2511</v>
      </c>
      <c r="G113" s="9" t="n">
        <v>2</v>
      </c>
      <c r="H113" s="11" t="n">
        <v>31.0275</v>
      </c>
      <c r="I113" s="8"/>
      <c r="J113" s="11" t="n">
        <v>62.06</v>
      </c>
      <c r="K113" s="11" t="n">
        <f aca="false">IFERROR(J113/G113,"")</f>
        <v>31.03</v>
      </c>
    </row>
    <row r="114" customFormat="false" ht="15" hidden="false" customHeight="false" outlineLevel="0" collapsed="false">
      <c r="A114" s="8" t="n">
        <v>4</v>
      </c>
      <c r="B114" s="8" t="s">
        <v>2532</v>
      </c>
      <c r="C114" s="8" t="s">
        <v>160</v>
      </c>
      <c r="D114" s="8" t="s">
        <v>159</v>
      </c>
      <c r="E114" s="5" t="s">
        <v>162</v>
      </c>
      <c r="F114" s="8" t="s">
        <v>2511</v>
      </c>
      <c r="G114" s="9" t="n">
        <v>1</v>
      </c>
      <c r="H114" s="11" t="n">
        <v>12.14262</v>
      </c>
      <c r="I114" s="8"/>
      <c r="J114" s="11" t="n">
        <v>12.14</v>
      </c>
      <c r="K114" s="11" t="n">
        <f aca="false">IFERROR(J114/G114,"")</f>
        <v>12.14</v>
      </c>
    </row>
    <row r="115" customFormat="false" ht="15" hidden="false" customHeight="false" outlineLevel="0" collapsed="false">
      <c r="A115" s="8" t="n">
        <v>4</v>
      </c>
      <c r="B115" s="8" t="s">
        <v>2532</v>
      </c>
      <c r="C115" s="8" t="s">
        <v>91</v>
      </c>
      <c r="D115" s="8" t="s">
        <v>90</v>
      </c>
      <c r="E115" s="5" t="s">
        <v>93</v>
      </c>
      <c r="F115" s="8" t="s">
        <v>2511</v>
      </c>
      <c r="G115" s="9" t="n">
        <v>1</v>
      </c>
      <c r="H115" s="11" t="n">
        <v>9.21564</v>
      </c>
      <c r="I115" s="8"/>
      <c r="J115" s="11" t="n">
        <v>9.22</v>
      </c>
      <c r="K115" s="11" t="n">
        <f aca="false">IFERROR(J115/G115,"")</f>
        <v>9.22</v>
      </c>
    </row>
    <row r="116" customFormat="false" ht="15" hidden="false" customHeight="false" outlineLevel="0" collapsed="false">
      <c r="A116" s="8" t="n">
        <v>4</v>
      </c>
      <c r="B116" s="8" t="s">
        <v>2532</v>
      </c>
      <c r="C116" s="8" t="s">
        <v>484</v>
      </c>
      <c r="D116" s="8" t="s">
        <v>483</v>
      </c>
      <c r="E116" s="5" t="s">
        <v>486</v>
      </c>
      <c r="F116" s="8" t="s">
        <v>2511</v>
      </c>
      <c r="G116" s="9" t="n">
        <v>1</v>
      </c>
      <c r="H116" s="11" t="n">
        <v>10.6575</v>
      </c>
      <c r="I116" s="8" t="s">
        <v>2515</v>
      </c>
      <c r="J116" s="11" t="n">
        <v>10.13</v>
      </c>
      <c r="K116" s="11" t="n">
        <f aca="false">IFERROR(J116/G116,"")</f>
        <v>10.13</v>
      </c>
    </row>
    <row r="117" customFormat="false" ht="15" hidden="false" customHeight="false" outlineLevel="0" collapsed="false">
      <c r="A117" s="8" t="n">
        <v>4</v>
      </c>
      <c r="B117" s="8" t="s">
        <v>2532</v>
      </c>
      <c r="C117" s="8" t="s">
        <v>859</v>
      </c>
      <c r="D117" s="8" t="s">
        <v>858</v>
      </c>
      <c r="E117" s="5" t="s">
        <v>861</v>
      </c>
      <c r="F117" s="8" t="s">
        <v>2511</v>
      </c>
      <c r="G117" s="9" t="n">
        <v>1</v>
      </c>
      <c r="H117" s="11" t="n">
        <v>38.45</v>
      </c>
      <c r="I117" s="8" t="s">
        <v>2533</v>
      </c>
      <c r="J117" s="11" t="n">
        <v>16.34</v>
      </c>
      <c r="K117" s="11" t="n">
        <f aca="false">IFERROR(J117/G117,"")</f>
        <v>16.34</v>
      </c>
    </row>
    <row r="118" customFormat="false" ht="15" hidden="false" customHeight="false" outlineLevel="0" collapsed="false">
      <c r="A118" s="8" t="n">
        <v>4</v>
      </c>
      <c r="B118" s="8" t="s">
        <v>2532</v>
      </c>
      <c r="C118" s="8" t="s">
        <v>934</v>
      </c>
      <c r="D118" s="8" t="s">
        <v>933</v>
      </c>
      <c r="E118" s="5" t="s">
        <v>936</v>
      </c>
      <c r="F118" s="8" t="s">
        <v>2511</v>
      </c>
      <c r="G118" s="9" t="n">
        <v>1</v>
      </c>
      <c r="H118" s="11" t="n">
        <v>2.3415</v>
      </c>
      <c r="I118" s="8"/>
      <c r="J118" s="11" t="n">
        <v>2.34</v>
      </c>
      <c r="K118" s="11" t="n">
        <f aca="false">IFERROR(J118/G118,"")</f>
        <v>2.34</v>
      </c>
    </row>
    <row r="119" customFormat="false" ht="15" hidden="false" customHeight="false" outlineLevel="0" collapsed="false">
      <c r="A119" s="8" t="n">
        <v>5</v>
      </c>
      <c r="B119" s="8" t="s">
        <v>2532</v>
      </c>
      <c r="C119" s="8" t="s">
        <v>863</v>
      </c>
      <c r="D119" s="8" t="s">
        <v>862</v>
      </c>
      <c r="E119" s="5" t="s">
        <v>865</v>
      </c>
      <c r="F119" s="8" t="s">
        <v>2511</v>
      </c>
      <c r="G119" s="9" t="n">
        <v>1</v>
      </c>
      <c r="H119" s="11" t="n">
        <v>3.066</v>
      </c>
      <c r="I119" s="8"/>
      <c r="J119" s="11" t="n">
        <v>3.07</v>
      </c>
      <c r="K119" s="11" t="n">
        <f aca="false">IFERROR(J119/G119,"")</f>
        <v>3.07</v>
      </c>
    </row>
    <row r="120" customFormat="false" ht="15" hidden="false" customHeight="false" outlineLevel="0" collapsed="false">
      <c r="A120" s="8" t="n">
        <v>5</v>
      </c>
      <c r="B120" s="8" t="s">
        <v>2532</v>
      </c>
      <c r="C120" s="8" t="s">
        <v>903</v>
      </c>
      <c r="D120" s="8" t="s">
        <v>902</v>
      </c>
      <c r="E120" s="5" t="s">
        <v>893</v>
      </c>
      <c r="F120" s="8" t="s">
        <v>2511</v>
      </c>
      <c r="G120" s="9" t="n">
        <v>1</v>
      </c>
      <c r="H120" s="11" t="n">
        <v>32.9805</v>
      </c>
      <c r="I120" s="8"/>
      <c r="J120" s="11" t="n">
        <v>32.98</v>
      </c>
      <c r="K120" s="11" t="n">
        <f aca="false">IFERROR(J120/G120,"")</f>
        <v>32.98</v>
      </c>
    </row>
    <row r="121" customFormat="false" ht="15" hidden="false" customHeight="false" outlineLevel="0" collapsed="false">
      <c r="A121" s="8" t="n">
        <v>5</v>
      </c>
      <c r="B121" s="8" t="s">
        <v>2532</v>
      </c>
      <c r="C121" s="8" t="s">
        <v>918</v>
      </c>
      <c r="D121" s="8" t="s">
        <v>917</v>
      </c>
      <c r="E121" s="5" t="s">
        <v>920</v>
      </c>
      <c r="F121" s="8" t="s">
        <v>2511</v>
      </c>
      <c r="G121" s="9" t="n">
        <v>1</v>
      </c>
      <c r="H121" s="11" t="n">
        <v>3.3495</v>
      </c>
      <c r="I121" s="8"/>
      <c r="J121" s="11" t="n">
        <v>3.35</v>
      </c>
      <c r="K121" s="11" t="n">
        <f aca="false">IFERROR(J121/G121,"")</f>
        <v>3.35</v>
      </c>
    </row>
    <row r="122" customFormat="false" ht="15" hidden="false" customHeight="false" outlineLevel="0" collapsed="false">
      <c r="A122" s="8" t="n">
        <v>5</v>
      </c>
      <c r="B122" s="8" t="s">
        <v>2532</v>
      </c>
      <c r="C122" s="8" t="s">
        <v>647</v>
      </c>
      <c r="D122" s="8" t="s">
        <v>646</v>
      </c>
      <c r="E122" s="5" t="s">
        <v>649</v>
      </c>
      <c r="F122" s="8" t="s">
        <v>2511</v>
      </c>
      <c r="G122" s="9" t="n">
        <v>1</v>
      </c>
      <c r="H122" s="11" t="n">
        <v>8.1375</v>
      </c>
      <c r="I122" s="8"/>
      <c r="J122" s="11" t="n">
        <v>8.14</v>
      </c>
      <c r="K122" s="11" t="n">
        <f aca="false">IFERROR(J122/G122,"")</f>
        <v>8.14</v>
      </c>
    </row>
    <row r="123" customFormat="false" ht="15" hidden="false" customHeight="false" outlineLevel="0" collapsed="false">
      <c r="A123" s="8" t="n">
        <v>5</v>
      </c>
      <c r="B123" s="8" t="s">
        <v>2532</v>
      </c>
      <c r="C123" s="8" t="s">
        <v>655</v>
      </c>
      <c r="D123" s="8" t="s">
        <v>654</v>
      </c>
      <c r="E123" s="5" t="s">
        <v>657</v>
      </c>
      <c r="F123" s="8" t="s">
        <v>2511</v>
      </c>
      <c r="G123" s="9" t="n">
        <v>1</v>
      </c>
      <c r="H123" s="11" t="n">
        <v>4.7145</v>
      </c>
      <c r="I123" s="8"/>
      <c r="J123" s="11" t="n">
        <v>4.71</v>
      </c>
      <c r="K123" s="11" t="n">
        <f aca="false">IFERROR(J123/G123,"")</f>
        <v>4.71</v>
      </c>
    </row>
    <row r="124" customFormat="false" ht="15" hidden="false" customHeight="false" outlineLevel="0" collapsed="false">
      <c r="A124" s="8" t="n">
        <v>5</v>
      </c>
      <c r="B124" s="8" t="s">
        <v>2534</v>
      </c>
      <c r="C124" s="8" t="s">
        <v>1208</v>
      </c>
      <c r="D124" s="8" t="s">
        <v>1207</v>
      </c>
      <c r="E124" s="5" t="s">
        <v>1209</v>
      </c>
      <c r="F124" s="8" t="s">
        <v>2511</v>
      </c>
      <c r="G124" s="9" t="n">
        <v>1</v>
      </c>
      <c r="H124" s="11" t="n">
        <v>34.9545</v>
      </c>
      <c r="I124" s="8" t="s">
        <v>2535</v>
      </c>
      <c r="J124" s="11" t="n">
        <v>32.5</v>
      </c>
      <c r="K124" s="11" t="n">
        <f aca="false">IFERROR(J124/G124,"")</f>
        <v>32.5</v>
      </c>
    </row>
    <row r="125" customFormat="false" ht="15" hidden="false" customHeight="false" outlineLevel="0" collapsed="false">
      <c r="A125" s="8" t="n">
        <v>5</v>
      </c>
      <c r="B125" s="8" t="s">
        <v>2534</v>
      </c>
      <c r="C125" s="8" t="s">
        <v>1368</v>
      </c>
      <c r="D125" s="8" t="s">
        <v>1367</v>
      </c>
      <c r="E125" s="5" t="s">
        <v>1369</v>
      </c>
      <c r="F125" s="8" t="s">
        <v>2511</v>
      </c>
      <c r="G125" s="9" t="n">
        <v>2</v>
      </c>
      <c r="H125" s="11" t="n">
        <v>7.84665</v>
      </c>
      <c r="I125" s="8"/>
      <c r="J125" s="11" t="n">
        <v>15.69</v>
      </c>
      <c r="K125" s="11" t="n">
        <f aca="false">IFERROR(J125/G125,"")</f>
        <v>7.845</v>
      </c>
    </row>
    <row r="126" customFormat="false" ht="15" hidden="false" customHeight="false" outlineLevel="0" collapsed="false">
      <c r="A126" s="8" t="n">
        <v>5</v>
      </c>
      <c r="B126" s="8" t="s">
        <v>2534</v>
      </c>
      <c r="C126" s="8" t="s">
        <v>1546</v>
      </c>
      <c r="D126" s="8" t="s">
        <v>1545</v>
      </c>
      <c r="E126" s="5" t="s">
        <v>1547</v>
      </c>
      <c r="F126" s="8" t="s">
        <v>2511</v>
      </c>
      <c r="G126" s="9" t="n">
        <v>1</v>
      </c>
      <c r="H126" s="11" t="n">
        <v>21.00735</v>
      </c>
      <c r="I126" s="8"/>
      <c r="J126" s="11" t="n">
        <v>21.01</v>
      </c>
      <c r="K126" s="11" t="n">
        <f aca="false">IFERROR(J126/G126,"")</f>
        <v>21.01</v>
      </c>
    </row>
    <row r="127" customFormat="false" ht="15" hidden="false" customHeight="false" outlineLevel="0" collapsed="false">
      <c r="A127" s="8" t="n">
        <v>5</v>
      </c>
      <c r="B127" s="8" t="s">
        <v>2534</v>
      </c>
      <c r="C127" s="8" t="s">
        <v>566</v>
      </c>
      <c r="D127" s="8" t="s">
        <v>565</v>
      </c>
      <c r="E127" s="5" t="s">
        <v>568</v>
      </c>
      <c r="F127" s="8" t="s">
        <v>2511</v>
      </c>
      <c r="G127" s="9" t="n">
        <v>1</v>
      </c>
      <c r="H127" s="11" t="n">
        <v>8.99157</v>
      </c>
      <c r="I127" s="8"/>
      <c r="J127" s="11" t="n">
        <v>8.99</v>
      </c>
      <c r="K127" s="11" t="n">
        <f aca="false">IFERROR(J127/G127,"")</f>
        <v>8.99</v>
      </c>
    </row>
    <row r="128" customFormat="false" ht="15" hidden="false" customHeight="false" outlineLevel="0" collapsed="false">
      <c r="A128" s="8" t="n">
        <v>5</v>
      </c>
      <c r="B128" s="8" t="s">
        <v>2534</v>
      </c>
      <c r="C128" s="8" t="s">
        <v>666</v>
      </c>
      <c r="D128" s="8" t="s">
        <v>665</v>
      </c>
      <c r="E128" s="5" t="s">
        <v>668</v>
      </c>
      <c r="F128" s="8" t="s">
        <v>2511</v>
      </c>
      <c r="G128" s="9" t="n">
        <v>1</v>
      </c>
      <c r="H128" s="11" t="n">
        <v>4.3575</v>
      </c>
      <c r="I128" s="8"/>
      <c r="J128" s="11" t="n">
        <v>4.36</v>
      </c>
      <c r="K128" s="11" t="n">
        <f aca="false">IFERROR(J128/G128,"")</f>
        <v>4.36</v>
      </c>
    </row>
    <row r="129" customFormat="false" ht="15" hidden="false" customHeight="false" outlineLevel="0" collapsed="false">
      <c r="A129" s="8" t="n">
        <v>5</v>
      </c>
      <c r="B129" s="8" t="s">
        <v>2536</v>
      </c>
      <c r="C129" s="8" t="s">
        <v>134</v>
      </c>
      <c r="D129" s="8" t="s">
        <v>133</v>
      </c>
      <c r="E129" s="5" t="s">
        <v>125</v>
      </c>
      <c r="F129" s="8" t="s">
        <v>2511</v>
      </c>
      <c r="G129" s="9" t="n">
        <v>1</v>
      </c>
      <c r="H129" s="11" t="n">
        <v>1.6485</v>
      </c>
      <c r="I129" s="8"/>
      <c r="J129" s="11" t="n">
        <v>1.65</v>
      </c>
      <c r="K129" s="11" t="n">
        <f aca="false">IFERROR(J129/G129,"")</f>
        <v>1.65</v>
      </c>
    </row>
    <row r="130" customFormat="false" ht="15" hidden="false" customHeight="false" outlineLevel="0" collapsed="false">
      <c r="A130" s="8" t="n">
        <v>5</v>
      </c>
      <c r="B130" s="8" t="s">
        <v>2536</v>
      </c>
      <c r="C130" s="8" t="s">
        <v>260</v>
      </c>
      <c r="D130" s="8" t="s">
        <v>259</v>
      </c>
      <c r="E130" s="5" t="s">
        <v>262</v>
      </c>
      <c r="F130" s="8" t="s">
        <v>2511</v>
      </c>
      <c r="G130" s="9" t="n">
        <v>1</v>
      </c>
      <c r="H130" s="11" t="n">
        <v>5.3445</v>
      </c>
      <c r="I130" s="8"/>
      <c r="J130" s="11" t="n">
        <v>5.34</v>
      </c>
      <c r="K130" s="11" t="n">
        <f aca="false">IFERROR(J130/G130,"")</f>
        <v>5.34</v>
      </c>
    </row>
    <row r="131" customFormat="false" ht="23.85" hidden="false" customHeight="false" outlineLevel="0" collapsed="false">
      <c r="A131" s="8" t="n">
        <v>5</v>
      </c>
      <c r="B131" s="8" t="s">
        <v>2536</v>
      </c>
      <c r="C131" s="8" t="s">
        <v>184</v>
      </c>
      <c r="D131" s="8" t="s">
        <v>183</v>
      </c>
      <c r="E131" s="5" t="s">
        <v>186</v>
      </c>
      <c r="F131" s="8" t="s">
        <v>2511</v>
      </c>
      <c r="G131" s="9" t="n">
        <v>1</v>
      </c>
      <c r="H131" s="11" t="n">
        <v>5.5545</v>
      </c>
      <c r="I131" s="8"/>
      <c r="J131" s="11" t="n">
        <v>5.55</v>
      </c>
      <c r="K131" s="11" t="n">
        <f aca="false">IFERROR(J131/G131,"")</f>
        <v>5.55</v>
      </c>
    </row>
    <row r="132" customFormat="false" ht="15" hidden="false" customHeight="false" outlineLevel="0" collapsed="false">
      <c r="A132" s="8" t="n">
        <v>5</v>
      </c>
      <c r="B132" s="8" t="s">
        <v>2536</v>
      </c>
      <c r="C132" s="8" t="s">
        <v>717</v>
      </c>
      <c r="D132" s="8" t="s">
        <v>716</v>
      </c>
      <c r="E132" s="5" t="s">
        <v>719</v>
      </c>
      <c r="F132" s="8" t="s">
        <v>2511</v>
      </c>
      <c r="G132" s="9" t="n">
        <v>4</v>
      </c>
      <c r="H132" s="11" t="n">
        <v>2.457</v>
      </c>
      <c r="I132" s="8"/>
      <c r="J132" s="11" t="n">
        <v>9.83</v>
      </c>
      <c r="K132" s="11" t="n">
        <f aca="false">IFERROR(J132/G132,"")</f>
        <v>2.4575</v>
      </c>
    </row>
    <row r="133" customFormat="false" ht="15" hidden="false" customHeight="false" outlineLevel="0" collapsed="false">
      <c r="A133" s="8" t="n">
        <v>5</v>
      </c>
      <c r="B133" s="8" t="s">
        <v>2536</v>
      </c>
      <c r="C133" s="8" t="s">
        <v>839</v>
      </c>
      <c r="D133" s="8" t="s">
        <v>838</v>
      </c>
      <c r="E133" s="5" t="s">
        <v>841</v>
      </c>
      <c r="F133" s="8" t="s">
        <v>2511</v>
      </c>
      <c r="G133" s="9" t="n">
        <v>1</v>
      </c>
      <c r="H133" s="11" t="n">
        <v>79.5</v>
      </c>
      <c r="I133" s="8"/>
      <c r="J133" s="11" t="n">
        <v>79.5</v>
      </c>
      <c r="K133" s="11" t="n">
        <f aca="false">IFERROR(J133/G133,"")</f>
        <v>79.5</v>
      </c>
    </row>
    <row r="134" customFormat="false" ht="15" hidden="false" customHeight="false" outlineLevel="0" collapsed="false">
      <c r="A134" s="8" t="n">
        <v>5</v>
      </c>
      <c r="B134" s="8" t="s">
        <v>2536</v>
      </c>
      <c r="C134" s="8" t="s">
        <v>371</v>
      </c>
      <c r="D134" s="8" t="s">
        <v>370</v>
      </c>
      <c r="E134" s="5" t="s">
        <v>373</v>
      </c>
      <c r="F134" s="8" t="s">
        <v>2511</v>
      </c>
      <c r="G134" s="9" t="n">
        <v>1</v>
      </c>
      <c r="H134" s="11" t="n">
        <v>6.8565</v>
      </c>
      <c r="I134" s="8"/>
      <c r="J134" s="11" t="n">
        <v>6.86</v>
      </c>
      <c r="K134" s="11" t="n">
        <f aca="false">IFERROR(J134/G134,"")</f>
        <v>6.86</v>
      </c>
    </row>
    <row r="135" customFormat="false" ht="15" hidden="false" customHeight="false" outlineLevel="0" collapsed="false">
      <c r="A135" s="8" t="n">
        <v>5</v>
      </c>
      <c r="B135" s="8" t="s">
        <v>2536</v>
      </c>
      <c r="C135" s="8" t="s">
        <v>229</v>
      </c>
      <c r="D135" s="8" t="s">
        <v>228</v>
      </c>
      <c r="E135" s="5" t="s">
        <v>231</v>
      </c>
      <c r="F135" s="8" t="s">
        <v>2511</v>
      </c>
      <c r="G135" s="9" t="n">
        <v>2</v>
      </c>
      <c r="H135" s="11" t="n">
        <v>12.3165</v>
      </c>
      <c r="I135" s="8"/>
      <c r="J135" s="11" t="n">
        <v>24.63</v>
      </c>
      <c r="K135" s="11" t="n">
        <f aca="false">IFERROR(J135/G135,"")</f>
        <v>12.315</v>
      </c>
    </row>
    <row r="136" customFormat="false" ht="15" hidden="false" customHeight="false" outlineLevel="0" collapsed="false">
      <c r="A136" s="8" t="n">
        <v>5</v>
      </c>
      <c r="B136" s="8" t="s">
        <v>2537</v>
      </c>
      <c r="C136" s="8" t="s">
        <v>1049</v>
      </c>
      <c r="D136" s="8" t="s">
        <v>1048</v>
      </c>
      <c r="E136" s="5" t="s">
        <v>1050</v>
      </c>
      <c r="F136" s="8" t="s">
        <v>2511</v>
      </c>
      <c r="G136" s="9" t="n">
        <v>1</v>
      </c>
      <c r="H136" s="11" t="n">
        <v>6.237</v>
      </c>
      <c r="I136" s="8"/>
      <c r="J136" s="11" t="n">
        <v>6.24</v>
      </c>
      <c r="K136" s="11" t="n">
        <f aca="false">IFERROR(J136/G136,"")</f>
        <v>6.24</v>
      </c>
    </row>
    <row r="137" customFormat="false" ht="15" hidden="false" customHeight="false" outlineLevel="0" collapsed="false">
      <c r="A137" s="8" t="n">
        <v>5</v>
      </c>
      <c r="B137" s="8" t="s">
        <v>2538</v>
      </c>
      <c r="C137" s="8" t="s">
        <v>1150</v>
      </c>
      <c r="D137" s="8" t="s">
        <v>1149</v>
      </c>
      <c r="E137" s="5" t="s">
        <v>1151</v>
      </c>
      <c r="F137" s="8" t="s">
        <v>2511</v>
      </c>
      <c r="G137" s="9" t="n">
        <v>1</v>
      </c>
      <c r="H137" s="11" t="n">
        <v>5.83</v>
      </c>
      <c r="I137" s="8" t="s">
        <v>2539</v>
      </c>
      <c r="J137" s="11" t="n">
        <v>2.33</v>
      </c>
      <c r="K137" s="11" t="n">
        <f aca="false">IFERROR(J137/G137,"")</f>
        <v>2.33</v>
      </c>
    </row>
    <row r="138" customFormat="false" ht="15" hidden="false" customHeight="false" outlineLevel="0" collapsed="false">
      <c r="A138" s="8" t="n">
        <v>5</v>
      </c>
      <c r="B138" s="8" t="s">
        <v>2538</v>
      </c>
      <c r="C138" s="8" t="s">
        <v>1468</v>
      </c>
      <c r="D138" s="8" t="s">
        <v>1467</v>
      </c>
      <c r="E138" s="5" t="s">
        <v>1469</v>
      </c>
      <c r="F138" s="8" t="s">
        <v>2511</v>
      </c>
      <c r="G138" s="9" t="n">
        <v>4</v>
      </c>
      <c r="H138" s="11" t="n">
        <v>12.201</v>
      </c>
      <c r="I138" s="8"/>
      <c r="J138" s="11" t="n">
        <v>48.8</v>
      </c>
      <c r="K138" s="11" t="n">
        <f aca="false">IFERROR(J138/G138,"")</f>
        <v>12.2</v>
      </c>
    </row>
    <row r="139" customFormat="false" ht="15" hidden="false" customHeight="false" outlineLevel="0" collapsed="false">
      <c r="A139" s="8" t="n">
        <v>5</v>
      </c>
      <c r="B139" s="8" t="s">
        <v>2538</v>
      </c>
      <c r="C139" s="8" t="s">
        <v>1513</v>
      </c>
      <c r="D139" s="8" t="s">
        <v>1512</v>
      </c>
      <c r="E139" s="5" t="s">
        <v>1514</v>
      </c>
      <c r="F139" s="8" t="s">
        <v>2511</v>
      </c>
      <c r="G139" s="9" t="n">
        <v>1</v>
      </c>
      <c r="H139" s="11" t="n">
        <v>27.8019</v>
      </c>
      <c r="I139" s="8"/>
      <c r="J139" s="11" t="n">
        <v>27.8</v>
      </c>
      <c r="K139" s="11" t="n">
        <f aca="false">IFERROR(J139/G139,"")</f>
        <v>27.8</v>
      </c>
    </row>
    <row r="140" customFormat="false" ht="15" hidden="false" customHeight="false" outlineLevel="0" collapsed="false">
      <c r="A140" s="8" t="n">
        <v>5</v>
      </c>
      <c r="B140" s="8" t="s">
        <v>2538</v>
      </c>
      <c r="C140" s="8" t="s">
        <v>566</v>
      </c>
      <c r="D140" s="8" t="s">
        <v>565</v>
      </c>
      <c r="E140" s="5" t="s">
        <v>568</v>
      </c>
      <c r="F140" s="8" t="s">
        <v>2511</v>
      </c>
      <c r="G140" s="9" t="n">
        <v>2</v>
      </c>
      <c r="H140" s="11" t="n">
        <v>8.99157</v>
      </c>
      <c r="I140" s="8"/>
      <c r="J140" s="11" t="n">
        <v>17.98</v>
      </c>
      <c r="K140" s="11" t="n">
        <f aca="false">IFERROR(J140/G140,"")</f>
        <v>8.99</v>
      </c>
    </row>
    <row r="141" customFormat="false" ht="15" hidden="false" customHeight="false" outlineLevel="0" collapsed="false">
      <c r="A141" s="8" t="n">
        <v>5</v>
      </c>
      <c r="B141" s="8" t="s">
        <v>2538</v>
      </c>
      <c r="C141" s="8" t="s">
        <v>1401</v>
      </c>
      <c r="D141" s="8" t="s">
        <v>1400</v>
      </c>
      <c r="E141" s="5" t="s">
        <v>1402</v>
      </c>
      <c r="F141" s="8" t="s">
        <v>2511</v>
      </c>
      <c r="G141" s="9" t="n">
        <v>5</v>
      </c>
      <c r="H141" s="11" t="n">
        <v>3.50385</v>
      </c>
      <c r="I141" s="8"/>
      <c r="J141" s="11" t="n">
        <v>17.52</v>
      </c>
      <c r="K141" s="11" t="n">
        <f aca="false">IFERROR(J141/G141,"")</f>
        <v>3.504</v>
      </c>
    </row>
    <row r="142" customFormat="false" ht="15" hidden="false" customHeight="false" outlineLevel="0" collapsed="false">
      <c r="A142" s="8" t="n">
        <v>5</v>
      </c>
      <c r="B142" s="8" t="s">
        <v>2538</v>
      </c>
      <c r="C142" s="8" t="s">
        <v>1328</v>
      </c>
      <c r="D142" s="8" t="s">
        <v>1327</v>
      </c>
      <c r="E142" s="5" t="s">
        <v>1329</v>
      </c>
      <c r="F142" s="8" t="s">
        <v>2511</v>
      </c>
      <c r="G142" s="9" t="n">
        <v>3</v>
      </c>
      <c r="H142" s="11" t="n">
        <v>8.2635</v>
      </c>
      <c r="I142" s="8"/>
      <c r="J142" s="11" t="n">
        <v>24.79</v>
      </c>
      <c r="K142" s="11" t="n">
        <f aca="false">IFERROR(J142/G142,"")</f>
        <v>8.26333333333333</v>
      </c>
    </row>
    <row r="143" customFormat="false" ht="15" hidden="false" customHeight="false" outlineLevel="0" collapsed="false">
      <c r="A143" s="8" t="n">
        <v>5</v>
      </c>
      <c r="B143" s="8" t="s">
        <v>2538</v>
      </c>
      <c r="C143" s="8" t="s">
        <v>1177</v>
      </c>
      <c r="D143" s="8" t="s">
        <v>1176</v>
      </c>
      <c r="E143" s="5" t="s">
        <v>1178</v>
      </c>
      <c r="F143" s="8" t="s">
        <v>2511</v>
      </c>
      <c r="G143" s="9" t="n">
        <v>1</v>
      </c>
      <c r="H143" s="11" t="n">
        <v>16.8</v>
      </c>
      <c r="I143" s="8"/>
      <c r="J143" s="11" t="n">
        <v>16.8</v>
      </c>
      <c r="K143" s="11" t="n">
        <f aca="false">IFERROR(J143/G143,"")</f>
        <v>16.8</v>
      </c>
    </row>
    <row r="144" customFormat="false" ht="15" hidden="false" customHeight="false" outlineLevel="0" collapsed="false">
      <c r="A144" s="8" t="n">
        <v>5</v>
      </c>
      <c r="B144" s="8" t="s">
        <v>2538</v>
      </c>
      <c r="C144" s="8" t="s">
        <v>1193</v>
      </c>
      <c r="D144" s="8" t="s">
        <v>1192</v>
      </c>
      <c r="E144" s="5" t="s">
        <v>1194</v>
      </c>
      <c r="F144" s="8" t="s">
        <v>2511</v>
      </c>
      <c r="G144" s="9" t="n">
        <v>1</v>
      </c>
      <c r="H144" s="11" t="n">
        <v>44.73</v>
      </c>
      <c r="I144" s="8"/>
      <c r="J144" s="11" t="n">
        <v>44.73</v>
      </c>
      <c r="K144" s="11" t="n">
        <f aca="false">IFERROR(J144/G144,"")</f>
        <v>44.73</v>
      </c>
    </row>
    <row r="145" customFormat="false" ht="15" hidden="false" customHeight="false" outlineLevel="0" collapsed="false">
      <c r="A145" s="8" t="n">
        <v>5</v>
      </c>
      <c r="B145" s="8" t="s">
        <v>2538</v>
      </c>
      <c r="C145" s="8" t="s">
        <v>1165</v>
      </c>
      <c r="D145" s="8" t="s">
        <v>1164</v>
      </c>
      <c r="E145" s="5" t="s">
        <v>1166</v>
      </c>
      <c r="F145" s="8" t="s">
        <v>2511</v>
      </c>
      <c r="G145" s="9" t="n">
        <v>1</v>
      </c>
      <c r="H145" s="11" t="n">
        <v>6.195</v>
      </c>
      <c r="I145" s="8"/>
      <c r="J145" s="11" t="n">
        <v>6.2</v>
      </c>
      <c r="K145" s="11" t="n">
        <f aca="false">IFERROR(J145/G145,"")</f>
        <v>6.2</v>
      </c>
    </row>
    <row r="146" customFormat="false" ht="15" hidden="false" customHeight="false" outlineLevel="0" collapsed="false">
      <c r="A146" s="8" t="n">
        <v>5</v>
      </c>
      <c r="B146" s="8" t="s">
        <v>2538</v>
      </c>
      <c r="C146" s="8" t="s">
        <v>1474</v>
      </c>
      <c r="D146" s="8" t="s">
        <v>1473</v>
      </c>
      <c r="E146" s="5" t="s">
        <v>1475</v>
      </c>
      <c r="F146" s="8" t="s">
        <v>2511</v>
      </c>
      <c r="G146" s="9" t="n">
        <v>3</v>
      </c>
      <c r="H146" s="11" t="n">
        <v>13.482</v>
      </c>
      <c r="I146" s="8"/>
      <c r="J146" s="11" t="n">
        <v>40.45</v>
      </c>
      <c r="K146" s="11" t="n">
        <f aca="false">IFERROR(J146/G146,"")</f>
        <v>13.4833333333333</v>
      </c>
    </row>
    <row r="147" customFormat="false" ht="15" hidden="false" customHeight="false" outlineLevel="0" collapsed="false">
      <c r="A147" s="8" t="n">
        <v>5</v>
      </c>
      <c r="B147" s="8" t="s">
        <v>2538</v>
      </c>
      <c r="C147" s="8" t="s">
        <v>1223</v>
      </c>
      <c r="D147" s="8" t="s">
        <v>1222</v>
      </c>
      <c r="E147" s="5" t="s">
        <v>1224</v>
      </c>
      <c r="F147" s="8" t="s">
        <v>2511</v>
      </c>
      <c r="G147" s="9" t="n">
        <v>2</v>
      </c>
      <c r="H147" s="11" t="n">
        <v>7.497</v>
      </c>
      <c r="I147" s="8" t="s">
        <v>2515</v>
      </c>
      <c r="J147" s="11" t="n">
        <v>14.24</v>
      </c>
      <c r="K147" s="11" t="n">
        <f aca="false">IFERROR(J147/G147,"")</f>
        <v>7.12</v>
      </c>
    </row>
    <row r="148" customFormat="false" ht="15" hidden="false" customHeight="false" outlineLevel="0" collapsed="false">
      <c r="A148" s="8" t="n">
        <v>5</v>
      </c>
      <c r="B148" s="8" t="s">
        <v>2538</v>
      </c>
      <c r="C148" s="8" t="s">
        <v>1226</v>
      </c>
      <c r="D148" s="8" t="s">
        <v>1225</v>
      </c>
      <c r="E148" s="5" t="s">
        <v>1227</v>
      </c>
      <c r="F148" s="8" t="s">
        <v>2511</v>
      </c>
      <c r="G148" s="9" t="n">
        <v>2</v>
      </c>
      <c r="H148" s="11" t="n">
        <v>8.9565</v>
      </c>
      <c r="I148" s="8" t="s">
        <v>2515</v>
      </c>
      <c r="J148" s="11" t="n">
        <v>17.01</v>
      </c>
      <c r="K148" s="11" t="n">
        <f aca="false">IFERROR(J148/G148,"")</f>
        <v>8.505</v>
      </c>
    </row>
    <row r="149" customFormat="false" ht="23.85" hidden="false" customHeight="false" outlineLevel="0" collapsed="false">
      <c r="A149" s="8" t="n">
        <v>6</v>
      </c>
      <c r="B149" s="8" t="s">
        <v>2538</v>
      </c>
      <c r="C149" s="8" t="s">
        <v>1630</v>
      </c>
      <c r="D149" s="8" t="s">
        <v>1629</v>
      </c>
      <c r="E149" s="5" t="s">
        <v>1631</v>
      </c>
      <c r="F149" s="8" t="s">
        <v>2511</v>
      </c>
      <c r="G149" s="9" t="n">
        <v>1</v>
      </c>
      <c r="H149" s="11" t="n">
        <v>39.85</v>
      </c>
      <c r="I149" s="8"/>
      <c r="J149" s="11" t="n">
        <v>39.85</v>
      </c>
      <c r="K149" s="11" t="n">
        <f aca="false">IFERROR(J149/G149,"")</f>
        <v>39.85</v>
      </c>
    </row>
    <row r="150" customFormat="false" ht="15" hidden="false" customHeight="false" outlineLevel="0" collapsed="false">
      <c r="A150" s="8" t="n">
        <v>6</v>
      </c>
      <c r="B150" s="8" t="s">
        <v>2538</v>
      </c>
      <c r="C150" s="8" t="s">
        <v>1087</v>
      </c>
      <c r="D150" s="8" t="s">
        <v>1086</v>
      </c>
      <c r="E150" s="5" t="s">
        <v>1088</v>
      </c>
      <c r="F150" s="8" t="s">
        <v>2511</v>
      </c>
      <c r="G150" s="9" t="n">
        <v>1</v>
      </c>
      <c r="H150" s="11" t="n">
        <v>29.11</v>
      </c>
      <c r="I150" s="8" t="s">
        <v>2540</v>
      </c>
      <c r="J150" s="11" t="n">
        <v>16.22</v>
      </c>
      <c r="K150" s="11" t="n">
        <f aca="false">IFERROR(J150/G150,"")</f>
        <v>16.22</v>
      </c>
    </row>
    <row r="151" customFormat="false" ht="15" hidden="false" customHeight="false" outlineLevel="0" collapsed="false">
      <c r="A151" s="8" t="n">
        <v>6</v>
      </c>
      <c r="B151" s="8" t="s">
        <v>2538</v>
      </c>
      <c r="C151" s="8" t="s">
        <v>1246</v>
      </c>
      <c r="D151" s="8" t="s">
        <v>1245</v>
      </c>
      <c r="E151" s="5" t="s">
        <v>1247</v>
      </c>
      <c r="F151" s="8" t="s">
        <v>2511</v>
      </c>
      <c r="G151" s="9" t="n">
        <v>2</v>
      </c>
      <c r="H151" s="11" t="n">
        <v>16.1175</v>
      </c>
      <c r="I151" s="8" t="s">
        <v>2515</v>
      </c>
      <c r="J151" s="11" t="n">
        <v>30.63</v>
      </c>
      <c r="K151" s="11" t="n">
        <f aca="false">IFERROR(J151/G151,"")</f>
        <v>15.315</v>
      </c>
    </row>
    <row r="152" customFormat="false" ht="15" hidden="false" customHeight="false" outlineLevel="0" collapsed="false">
      <c r="A152" s="8" t="n">
        <v>6</v>
      </c>
      <c r="B152" s="8" t="s">
        <v>2538</v>
      </c>
      <c r="C152" s="8" t="s">
        <v>1534</v>
      </c>
      <c r="D152" s="8" t="s">
        <v>1533</v>
      </c>
      <c r="E152" s="5" t="s">
        <v>1535</v>
      </c>
      <c r="F152" s="8" t="s">
        <v>2511</v>
      </c>
      <c r="G152" s="9" t="n">
        <v>1</v>
      </c>
      <c r="H152" s="11" t="n">
        <v>25.389</v>
      </c>
      <c r="I152" s="8"/>
      <c r="J152" s="11" t="n">
        <v>25.39</v>
      </c>
      <c r="K152" s="11" t="n">
        <f aca="false">IFERROR(J152/G152,"")</f>
        <v>25.39</v>
      </c>
    </row>
    <row r="153" customFormat="false" ht="15" hidden="false" customHeight="false" outlineLevel="0" collapsed="false">
      <c r="A153" s="8" t="n">
        <v>6</v>
      </c>
      <c r="B153" s="8" t="s">
        <v>2538</v>
      </c>
      <c r="C153" s="8" t="s">
        <v>1552</v>
      </c>
      <c r="D153" s="8" t="s">
        <v>1551</v>
      </c>
      <c r="E153" s="5" t="s">
        <v>1553</v>
      </c>
      <c r="F153" s="8" t="s">
        <v>2511</v>
      </c>
      <c r="G153" s="9" t="n">
        <v>1</v>
      </c>
      <c r="H153" s="11" t="n">
        <v>38.703</v>
      </c>
      <c r="I153" s="8"/>
      <c r="J153" s="11" t="n">
        <v>38.7</v>
      </c>
      <c r="K153" s="11" t="n">
        <f aca="false">IFERROR(J153/G153,"")</f>
        <v>38.7</v>
      </c>
    </row>
    <row r="154" customFormat="false" ht="15" hidden="false" customHeight="false" outlineLevel="0" collapsed="false">
      <c r="A154" s="8" t="n">
        <v>6</v>
      </c>
      <c r="B154" s="8" t="s">
        <v>2541</v>
      </c>
      <c r="C154" s="8" t="s">
        <v>359</v>
      </c>
      <c r="D154" s="8" t="s">
        <v>358</v>
      </c>
      <c r="E154" s="5" t="s">
        <v>361</v>
      </c>
      <c r="F154" s="8" t="s">
        <v>2511</v>
      </c>
      <c r="G154" s="9" t="n">
        <v>1</v>
      </c>
      <c r="H154" s="11" t="n">
        <v>40.31</v>
      </c>
      <c r="I154" s="8" t="s">
        <v>2542</v>
      </c>
      <c r="J154" s="11" t="n">
        <v>10.28</v>
      </c>
      <c r="K154" s="11" t="n">
        <f aca="false">IFERROR(J154/G154,"")</f>
        <v>10.28</v>
      </c>
    </row>
    <row r="155" customFormat="false" ht="15" hidden="false" customHeight="false" outlineLevel="0" collapsed="false">
      <c r="A155" s="8" t="n">
        <v>6</v>
      </c>
      <c r="B155" s="8" t="s">
        <v>2541</v>
      </c>
      <c r="C155" s="8" t="s">
        <v>1648</v>
      </c>
      <c r="D155" s="8" t="s">
        <v>1647</v>
      </c>
      <c r="E155" s="5" t="s">
        <v>1649</v>
      </c>
      <c r="F155" s="8" t="s">
        <v>2511</v>
      </c>
      <c r="G155" s="9" t="n">
        <v>1</v>
      </c>
      <c r="H155" s="11" t="n">
        <v>10</v>
      </c>
      <c r="I155" s="8" t="s">
        <v>2533</v>
      </c>
      <c r="J155" s="11" t="n">
        <v>4.25</v>
      </c>
      <c r="K155" s="11" t="n">
        <f aca="false">IFERROR(J155/G155,"")</f>
        <v>4.25</v>
      </c>
    </row>
    <row r="156" customFormat="false" ht="15" hidden="false" customHeight="false" outlineLevel="0" collapsed="false">
      <c r="A156" s="8" t="n">
        <v>6</v>
      </c>
      <c r="B156" s="8" t="s">
        <v>2541</v>
      </c>
      <c r="C156" s="8" t="s">
        <v>992</v>
      </c>
      <c r="D156" s="8" t="s">
        <v>991</v>
      </c>
      <c r="E156" s="5" t="s">
        <v>993</v>
      </c>
      <c r="F156" s="8" t="s">
        <v>2511</v>
      </c>
      <c r="G156" s="9" t="n">
        <v>1</v>
      </c>
      <c r="H156" s="11" t="n">
        <v>3.2865</v>
      </c>
      <c r="I156" s="8"/>
      <c r="J156" s="11" t="n">
        <v>3.29</v>
      </c>
      <c r="K156" s="11" t="n">
        <f aca="false">IFERROR(J156/G156,"")</f>
        <v>3.29</v>
      </c>
    </row>
    <row r="157" customFormat="false" ht="15" hidden="false" customHeight="false" outlineLevel="0" collapsed="false">
      <c r="A157" s="8" t="n">
        <v>6</v>
      </c>
      <c r="B157" s="8" t="s">
        <v>2541</v>
      </c>
      <c r="C157" s="8" t="s">
        <v>1023</v>
      </c>
      <c r="D157" s="8" t="s">
        <v>1022</v>
      </c>
      <c r="E157" s="5" t="s">
        <v>215</v>
      </c>
      <c r="F157" s="8" t="s">
        <v>2511</v>
      </c>
      <c r="G157" s="9" t="n">
        <v>10</v>
      </c>
      <c r="H157" s="11" t="n">
        <v>1.2495</v>
      </c>
      <c r="I157" s="8"/>
      <c r="J157" s="11" t="n">
        <v>12.5</v>
      </c>
      <c r="K157" s="11" t="n">
        <f aca="false">IFERROR(J157/G157,"")</f>
        <v>1.25</v>
      </c>
    </row>
    <row r="158" customFormat="false" ht="15" hidden="false" customHeight="false" outlineLevel="0" collapsed="false">
      <c r="A158" s="8" t="n">
        <v>6</v>
      </c>
      <c r="B158" s="8" t="s">
        <v>2541</v>
      </c>
      <c r="C158" s="8" t="s">
        <v>1246</v>
      </c>
      <c r="D158" s="8" t="s">
        <v>1245</v>
      </c>
      <c r="E158" s="5" t="s">
        <v>1247</v>
      </c>
      <c r="F158" s="8" t="s">
        <v>2511</v>
      </c>
      <c r="G158" s="9" t="n">
        <v>1</v>
      </c>
      <c r="H158" s="11" t="n">
        <v>16.1175</v>
      </c>
      <c r="I158" s="8" t="s">
        <v>2515</v>
      </c>
      <c r="J158" s="11" t="n">
        <v>15.31</v>
      </c>
      <c r="K158" s="11" t="n">
        <f aca="false">IFERROR(J158/G158,"")</f>
        <v>15.31</v>
      </c>
    </row>
    <row r="159" customFormat="false" ht="15" hidden="false" customHeight="false" outlineLevel="0" collapsed="false">
      <c r="A159" s="8" t="n">
        <v>6</v>
      </c>
      <c r="B159" s="8" t="s">
        <v>2541</v>
      </c>
      <c r="C159" s="8" t="s">
        <v>1249</v>
      </c>
      <c r="D159" s="8" t="s">
        <v>1248</v>
      </c>
      <c r="E159" s="5" t="s">
        <v>1250</v>
      </c>
      <c r="F159" s="8" t="s">
        <v>2511</v>
      </c>
      <c r="G159" s="9" t="n">
        <v>1</v>
      </c>
      <c r="H159" s="11" t="n">
        <v>16.1175</v>
      </c>
      <c r="I159" s="8" t="s">
        <v>2515</v>
      </c>
      <c r="J159" s="11" t="n">
        <v>15.31</v>
      </c>
      <c r="K159" s="11" t="n">
        <f aca="false">IFERROR(J159/G159,"")</f>
        <v>15.31</v>
      </c>
    </row>
    <row r="160" customFormat="false" ht="15" hidden="false" customHeight="false" outlineLevel="0" collapsed="false">
      <c r="A160" s="8" t="n">
        <v>6</v>
      </c>
      <c r="B160" s="8" t="s">
        <v>2541</v>
      </c>
      <c r="C160" s="8" t="s">
        <v>1243</v>
      </c>
      <c r="D160" s="8" t="s">
        <v>1242</v>
      </c>
      <c r="E160" s="5" t="s">
        <v>1244</v>
      </c>
      <c r="F160" s="8" t="s">
        <v>2511</v>
      </c>
      <c r="G160" s="9" t="n">
        <v>2</v>
      </c>
      <c r="H160" s="11" t="n">
        <v>2.94</v>
      </c>
      <c r="I160" s="8" t="s">
        <v>2515</v>
      </c>
      <c r="J160" s="11" t="n">
        <v>5.59</v>
      </c>
      <c r="K160" s="11" t="n">
        <f aca="false">IFERROR(J160/G160,"")</f>
        <v>2.795</v>
      </c>
    </row>
    <row r="161" customFormat="false" ht="15" hidden="false" customHeight="false" outlineLevel="0" collapsed="false">
      <c r="A161" s="8" t="n">
        <v>6</v>
      </c>
      <c r="B161" s="8" t="s">
        <v>2543</v>
      </c>
      <c r="C161" s="8" t="s">
        <v>757</v>
      </c>
      <c r="D161" s="8" t="s">
        <v>756</v>
      </c>
      <c r="E161" s="5" t="s">
        <v>759</v>
      </c>
      <c r="F161" s="8" t="s">
        <v>2511</v>
      </c>
      <c r="G161" s="9" t="n">
        <v>1</v>
      </c>
      <c r="H161" s="11" t="n">
        <v>28.3815</v>
      </c>
      <c r="I161" s="8"/>
      <c r="J161" s="11" t="n">
        <v>28.38</v>
      </c>
      <c r="K161" s="11" t="n">
        <f aca="false">IFERROR(J161/G161,"")</f>
        <v>28.38</v>
      </c>
    </row>
    <row r="162" customFormat="false" ht="15" hidden="false" customHeight="false" outlineLevel="0" collapsed="false">
      <c r="A162" s="8" t="n">
        <v>6</v>
      </c>
      <c r="B162" s="8" t="s">
        <v>2543</v>
      </c>
      <c r="C162" s="8" t="s">
        <v>574</v>
      </c>
      <c r="D162" s="8" t="s">
        <v>573</v>
      </c>
      <c r="E162" s="5" t="s">
        <v>576</v>
      </c>
      <c r="F162" s="8" t="s">
        <v>2511</v>
      </c>
      <c r="G162" s="9" t="n">
        <v>1</v>
      </c>
      <c r="H162" s="11" t="n">
        <v>7.6755</v>
      </c>
      <c r="I162" s="8"/>
      <c r="J162" s="11" t="n">
        <v>7.68</v>
      </c>
      <c r="K162" s="11" t="n">
        <f aca="false">IFERROR(J162/G162,"")</f>
        <v>7.68</v>
      </c>
    </row>
    <row r="163" customFormat="false" ht="15" hidden="false" customHeight="false" outlineLevel="0" collapsed="false">
      <c r="A163" s="8" t="n">
        <v>6</v>
      </c>
      <c r="B163" s="8" t="s">
        <v>2543</v>
      </c>
      <c r="C163" s="8" t="s">
        <v>1615</v>
      </c>
      <c r="D163" s="8" t="s">
        <v>1614</v>
      </c>
      <c r="E163" s="5" t="s">
        <v>1616</v>
      </c>
      <c r="F163" s="8" t="s">
        <v>2511</v>
      </c>
      <c r="G163" s="9" t="n">
        <v>1</v>
      </c>
      <c r="H163" s="11" t="n">
        <v>6.468</v>
      </c>
      <c r="I163" s="8"/>
      <c r="J163" s="11" t="n">
        <v>6.47</v>
      </c>
      <c r="K163" s="11" t="n">
        <f aca="false">IFERROR(J163/G163,"")</f>
        <v>6.47</v>
      </c>
    </row>
    <row r="164" customFormat="false" ht="15" hidden="false" customHeight="false" outlineLevel="0" collapsed="false">
      <c r="A164" s="8" t="n">
        <v>6</v>
      </c>
      <c r="B164" s="8" t="s">
        <v>2543</v>
      </c>
      <c r="C164" s="8" t="s">
        <v>674</v>
      </c>
      <c r="D164" s="8" t="s">
        <v>673</v>
      </c>
      <c r="E164" s="5" t="s">
        <v>676</v>
      </c>
      <c r="F164" s="8" t="s">
        <v>2511</v>
      </c>
      <c r="G164" s="9" t="n">
        <v>1</v>
      </c>
      <c r="H164" s="11" t="n">
        <v>3.21762</v>
      </c>
      <c r="I164" s="8"/>
      <c r="J164" s="11" t="n">
        <v>3.22</v>
      </c>
      <c r="K164" s="11" t="n">
        <f aca="false">IFERROR(J164/G164,"")</f>
        <v>3.22</v>
      </c>
    </row>
    <row r="165" customFormat="false" ht="15" hidden="false" customHeight="false" outlineLevel="0" collapsed="false">
      <c r="A165" s="8" t="n">
        <v>6</v>
      </c>
      <c r="B165" s="8" t="s">
        <v>2543</v>
      </c>
      <c r="C165" s="8" t="s">
        <v>737</v>
      </c>
      <c r="D165" s="8" t="s">
        <v>736</v>
      </c>
      <c r="E165" s="5" t="s">
        <v>739</v>
      </c>
      <c r="F165" s="8" t="s">
        <v>2511</v>
      </c>
      <c r="G165" s="9" t="n">
        <v>2</v>
      </c>
      <c r="H165" s="11" t="n">
        <v>9.534</v>
      </c>
      <c r="I165" s="8"/>
      <c r="J165" s="11" t="n">
        <v>19.07</v>
      </c>
      <c r="K165" s="11" t="n">
        <f aca="false">IFERROR(J165/G165,"")</f>
        <v>9.535</v>
      </c>
    </row>
    <row r="166" customFormat="false" ht="15" hidden="false" customHeight="false" outlineLevel="0" collapsed="false">
      <c r="A166" s="8" t="n">
        <v>6</v>
      </c>
      <c r="B166" s="8" t="s">
        <v>2543</v>
      </c>
      <c r="C166" s="8" t="s">
        <v>1453</v>
      </c>
      <c r="D166" s="8" t="s">
        <v>1452</v>
      </c>
      <c r="E166" s="5" t="s">
        <v>1454</v>
      </c>
      <c r="F166" s="8" t="s">
        <v>2511</v>
      </c>
      <c r="G166" s="9" t="n">
        <v>1</v>
      </c>
      <c r="H166" s="11" t="n">
        <v>7.0035</v>
      </c>
      <c r="I166" s="8"/>
      <c r="J166" s="11" t="n">
        <v>7</v>
      </c>
      <c r="K166" s="11" t="n">
        <f aca="false">IFERROR(J166/G166,"")</f>
        <v>7</v>
      </c>
    </row>
    <row r="167" customFormat="false" ht="15" hidden="false" customHeight="false" outlineLevel="0" collapsed="false">
      <c r="A167" s="8" t="n">
        <v>6</v>
      </c>
      <c r="B167" s="8" t="s">
        <v>2544</v>
      </c>
      <c r="C167" s="8" t="s">
        <v>761</v>
      </c>
      <c r="D167" s="8" t="s">
        <v>760</v>
      </c>
      <c r="E167" s="5" t="s">
        <v>763</v>
      </c>
      <c r="F167" s="8" t="s">
        <v>2511</v>
      </c>
      <c r="G167" s="9" t="n">
        <v>1</v>
      </c>
      <c r="H167" s="11" t="n">
        <v>7.644</v>
      </c>
      <c r="I167" s="8"/>
      <c r="J167" s="11" t="n">
        <v>7.64</v>
      </c>
      <c r="K167" s="11" t="n">
        <f aca="false">IFERROR(J167/G167,"")</f>
        <v>7.64</v>
      </c>
    </row>
    <row r="168" customFormat="false" ht="15" hidden="false" customHeight="false" outlineLevel="0" collapsed="false">
      <c r="A168" s="8" t="n">
        <v>6</v>
      </c>
      <c r="B168" s="8" t="s">
        <v>2544</v>
      </c>
      <c r="C168" s="8" t="s">
        <v>478</v>
      </c>
      <c r="D168" s="8" t="s">
        <v>477</v>
      </c>
      <c r="E168" s="5" t="s">
        <v>444</v>
      </c>
      <c r="F168" s="8" t="s">
        <v>2511</v>
      </c>
      <c r="G168" s="9" t="n">
        <v>2</v>
      </c>
      <c r="H168" s="11" t="n">
        <v>10.1745</v>
      </c>
      <c r="I168" s="8" t="s">
        <v>2515</v>
      </c>
      <c r="J168" s="11" t="n">
        <v>19.33</v>
      </c>
      <c r="K168" s="11" t="n">
        <f aca="false">IFERROR(J168/G168,"")</f>
        <v>9.665</v>
      </c>
    </row>
    <row r="169" customFormat="false" ht="15" hidden="false" customHeight="false" outlineLevel="0" collapsed="false">
      <c r="A169" s="8" t="n">
        <v>6</v>
      </c>
      <c r="B169" s="8" t="s">
        <v>2545</v>
      </c>
      <c r="C169" s="8" t="s">
        <v>1627</v>
      </c>
      <c r="D169" s="8" t="s">
        <v>1626</v>
      </c>
      <c r="E169" s="5" t="s">
        <v>1628</v>
      </c>
      <c r="F169" s="8" t="s">
        <v>2511</v>
      </c>
      <c r="G169" s="9" t="n">
        <v>1</v>
      </c>
      <c r="H169" s="11" t="n">
        <v>173.32166</v>
      </c>
      <c r="I169" s="8" t="s">
        <v>2546</v>
      </c>
      <c r="J169" s="11" t="n">
        <v>152.52</v>
      </c>
      <c r="K169" s="11" t="n">
        <f aca="false">IFERROR(J169/G169,"")</f>
        <v>152.52</v>
      </c>
    </row>
    <row r="170" customFormat="false" ht="15" hidden="false" customHeight="false" outlineLevel="0" collapsed="false">
      <c r="A170" s="8" t="n">
        <v>6</v>
      </c>
      <c r="B170" s="8" t="s">
        <v>2547</v>
      </c>
      <c r="C170" s="8" t="s">
        <v>391</v>
      </c>
      <c r="D170" s="8" t="s">
        <v>390</v>
      </c>
      <c r="E170" s="5" t="s">
        <v>389</v>
      </c>
      <c r="F170" s="8" t="s">
        <v>2511</v>
      </c>
      <c r="G170" s="9" t="n">
        <v>1</v>
      </c>
      <c r="H170" s="11" t="n">
        <v>44.0685</v>
      </c>
      <c r="I170" s="8"/>
      <c r="J170" s="11" t="n">
        <v>44.07</v>
      </c>
      <c r="K170" s="11" t="n">
        <f aca="false">IFERROR(J170/G170,"")</f>
        <v>44.07</v>
      </c>
    </row>
    <row r="171" customFormat="false" ht="15" hidden="false" customHeight="false" outlineLevel="0" collapsed="false">
      <c r="A171" s="8" t="n">
        <v>6</v>
      </c>
      <c r="B171" s="8" t="s">
        <v>2547</v>
      </c>
      <c r="C171" s="8" t="s">
        <v>504</v>
      </c>
      <c r="D171" s="8" t="s">
        <v>503</v>
      </c>
      <c r="E171" s="5" t="s">
        <v>506</v>
      </c>
      <c r="F171" s="8" t="s">
        <v>2511</v>
      </c>
      <c r="G171" s="9" t="n">
        <v>1</v>
      </c>
      <c r="H171" s="11" t="n">
        <v>38.2725</v>
      </c>
      <c r="I171" s="8"/>
      <c r="J171" s="11" t="n">
        <v>38.27</v>
      </c>
      <c r="K171" s="11" t="n">
        <f aca="false">IFERROR(J171/G171,"")</f>
        <v>38.27</v>
      </c>
    </row>
    <row r="172" customFormat="false" ht="15" hidden="false" customHeight="false" outlineLevel="0" collapsed="false">
      <c r="A172" s="8" t="n">
        <v>6</v>
      </c>
      <c r="B172" s="8" t="s">
        <v>2547</v>
      </c>
      <c r="C172" s="8" t="s">
        <v>276</v>
      </c>
      <c r="D172" s="8" t="s">
        <v>275</v>
      </c>
      <c r="E172" s="5" t="s">
        <v>278</v>
      </c>
      <c r="F172" s="8" t="s">
        <v>2511</v>
      </c>
      <c r="G172" s="9" t="n">
        <v>1</v>
      </c>
      <c r="H172" s="11" t="n">
        <v>106.95</v>
      </c>
      <c r="I172" s="8" t="s">
        <v>2548</v>
      </c>
      <c r="J172" s="11" t="n">
        <v>52.38</v>
      </c>
      <c r="K172" s="11" t="n">
        <f aca="false">IFERROR(J172/G172,"")</f>
        <v>52.38</v>
      </c>
    </row>
    <row r="173" customFormat="false" ht="15" hidden="false" customHeight="false" outlineLevel="0" collapsed="false">
      <c r="A173" s="8" t="n">
        <v>6</v>
      </c>
      <c r="B173" s="8" t="s">
        <v>2549</v>
      </c>
      <c r="C173" s="8" t="s">
        <v>204</v>
      </c>
      <c r="D173" s="8" t="s">
        <v>203</v>
      </c>
      <c r="E173" s="5" t="s">
        <v>202</v>
      </c>
      <c r="F173" s="8" t="s">
        <v>2511</v>
      </c>
      <c r="G173" s="9" t="n">
        <v>1</v>
      </c>
      <c r="H173" s="11" t="n">
        <v>2.50194</v>
      </c>
      <c r="I173" s="8"/>
      <c r="J173" s="11" t="n">
        <v>2.5</v>
      </c>
      <c r="K173" s="11" t="n">
        <f aca="false">IFERROR(J173/G173,"")</f>
        <v>2.5</v>
      </c>
    </row>
    <row r="174" customFormat="false" ht="15" hidden="false" customHeight="false" outlineLevel="0" collapsed="false">
      <c r="A174" s="8" t="n">
        <v>6</v>
      </c>
      <c r="B174" s="8" t="s">
        <v>2549</v>
      </c>
      <c r="C174" s="8" t="s">
        <v>65</v>
      </c>
      <c r="D174" s="8" t="s">
        <v>64</v>
      </c>
      <c r="E174" s="5" t="s">
        <v>67</v>
      </c>
      <c r="F174" s="8" t="s">
        <v>2511</v>
      </c>
      <c r="G174" s="9" t="n">
        <v>1</v>
      </c>
      <c r="H174" s="11" t="n">
        <v>1.7745</v>
      </c>
      <c r="I174" s="8"/>
      <c r="J174" s="11" t="n">
        <v>1.77</v>
      </c>
      <c r="K174" s="11" t="n">
        <f aca="false">IFERROR(J174/G174,"")</f>
        <v>1.77</v>
      </c>
    </row>
    <row r="175" customFormat="false" ht="15" hidden="false" customHeight="false" outlineLevel="0" collapsed="false">
      <c r="A175" s="8" t="n">
        <v>6</v>
      </c>
      <c r="B175" s="8" t="s">
        <v>2549</v>
      </c>
      <c r="C175" s="8" t="s">
        <v>210</v>
      </c>
      <c r="D175" s="8" t="s">
        <v>209</v>
      </c>
      <c r="E175" s="5" t="s">
        <v>125</v>
      </c>
      <c r="F175" s="8" t="s">
        <v>2511</v>
      </c>
      <c r="G175" s="9" t="n">
        <v>1</v>
      </c>
      <c r="H175" s="11" t="n">
        <v>2.58888</v>
      </c>
      <c r="I175" s="8"/>
      <c r="J175" s="11" t="n">
        <v>2.59</v>
      </c>
      <c r="K175" s="11" t="n">
        <f aca="false">IFERROR(J175/G175,"")</f>
        <v>2.59</v>
      </c>
    </row>
    <row r="176" customFormat="false" ht="15" hidden="false" customHeight="false" outlineLevel="0" collapsed="false">
      <c r="A176" s="8" t="n">
        <v>6</v>
      </c>
      <c r="B176" s="8" t="s">
        <v>2549</v>
      </c>
      <c r="C176" s="8" t="s">
        <v>196</v>
      </c>
      <c r="D176" s="8" t="s">
        <v>195</v>
      </c>
      <c r="E176" s="5" t="s">
        <v>198</v>
      </c>
      <c r="F176" s="8" t="s">
        <v>2511</v>
      </c>
      <c r="G176" s="9" t="n">
        <v>1</v>
      </c>
      <c r="H176" s="11" t="n">
        <v>3.9165</v>
      </c>
      <c r="I176" s="8"/>
      <c r="J176" s="11" t="n">
        <v>3.92</v>
      </c>
      <c r="K176" s="11" t="n">
        <f aca="false">IFERROR(J176/G176,"")</f>
        <v>3.92</v>
      </c>
    </row>
    <row r="177" customFormat="false" ht="15" hidden="false" customHeight="false" outlineLevel="0" collapsed="false">
      <c r="A177" s="8" t="n">
        <v>7</v>
      </c>
      <c r="B177" s="8" t="s">
        <v>2550</v>
      </c>
      <c r="C177" s="8" t="s">
        <v>1528</v>
      </c>
      <c r="D177" s="8" t="s">
        <v>1527</v>
      </c>
      <c r="E177" s="5" t="s">
        <v>1529</v>
      </c>
      <c r="F177" s="8" t="s">
        <v>2511</v>
      </c>
      <c r="G177" s="9" t="n">
        <v>1</v>
      </c>
      <c r="H177" s="11" t="n">
        <v>15.29955</v>
      </c>
      <c r="I177" s="8"/>
      <c r="J177" s="11" t="n">
        <v>15.3</v>
      </c>
      <c r="K177" s="11" t="n">
        <f aca="false">IFERROR(J177/G177,"")</f>
        <v>15.3</v>
      </c>
    </row>
    <row r="178" customFormat="false" ht="15" hidden="false" customHeight="false" outlineLevel="0" collapsed="false">
      <c r="A178" s="8" t="n">
        <v>7</v>
      </c>
      <c r="B178" s="8" t="s">
        <v>2550</v>
      </c>
      <c r="C178" s="8" t="s">
        <v>1232</v>
      </c>
      <c r="D178" s="8" t="s">
        <v>1231</v>
      </c>
      <c r="E178" s="5" t="s">
        <v>1233</v>
      </c>
      <c r="F178" s="8" t="s">
        <v>2511</v>
      </c>
      <c r="G178" s="9" t="n">
        <v>2</v>
      </c>
      <c r="H178" s="11" t="n">
        <v>8.274</v>
      </c>
      <c r="I178" s="8" t="s">
        <v>2515</v>
      </c>
      <c r="J178" s="11" t="n">
        <v>15.72</v>
      </c>
      <c r="K178" s="11" t="n">
        <f aca="false">IFERROR(J178/G178,"")</f>
        <v>7.86</v>
      </c>
    </row>
    <row r="179" customFormat="false" ht="15" hidden="false" customHeight="false" outlineLevel="0" collapsed="false">
      <c r="A179" s="8" t="n">
        <v>7</v>
      </c>
      <c r="B179" s="8" t="s">
        <v>2550</v>
      </c>
      <c r="C179" s="8" t="s">
        <v>1314</v>
      </c>
      <c r="D179" s="8" t="s">
        <v>1313</v>
      </c>
      <c r="E179" s="5" t="s">
        <v>1315</v>
      </c>
      <c r="F179" s="8" t="s">
        <v>2511</v>
      </c>
      <c r="G179" s="9" t="n">
        <v>2</v>
      </c>
      <c r="H179" s="11" t="n">
        <v>7.65912</v>
      </c>
      <c r="I179" s="8"/>
      <c r="J179" s="11" t="n">
        <v>15.32</v>
      </c>
      <c r="K179" s="11" t="n">
        <f aca="false">IFERROR(J179/G179,"")</f>
        <v>7.66</v>
      </c>
    </row>
    <row r="180" customFormat="false" ht="15" hidden="false" customHeight="false" outlineLevel="0" collapsed="false">
      <c r="A180" s="8" t="n">
        <v>7</v>
      </c>
      <c r="B180" s="8" t="s">
        <v>2550</v>
      </c>
      <c r="C180" s="8" t="s">
        <v>635</v>
      </c>
      <c r="D180" s="8" t="s">
        <v>634</v>
      </c>
      <c r="E180" s="5" t="s">
        <v>637</v>
      </c>
      <c r="F180" s="8" t="s">
        <v>2511</v>
      </c>
      <c r="G180" s="9" t="n">
        <v>2</v>
      </c>
      <c r="H180" s="11" t="n">
        <v>3.8493</v>
      </c>
      <c r="I180" s="8"/>
      <c r="J180" s="11" t="n">
        <v>7.7</v>
      </c>
      <c r="K180" s="11" t="n">
        <f aca="false">IFERROR(J180/G180,"")</f>
        <v>3.85</v>
      </c>
    </row>
    <row r="181" customFormat="false" ht="15" hidden="false" customHeight="false" outlineLevel="0" collapsed="false">
      <c r="A181" s="8" t="n">
        <v>7</v>
      </c>
      <c r="B181" s="8" t="s">
        <v>2550</v>
      </c>
      <c r="C181" s="8" t="s">
        <v>1615</v>
      </c>
      <c r="D181" s="8" t="s">
        <v>1614</v>
      </c>
      <c r="E181" s="5" t="s">
        <v>1616</v>
      </c>
      <c r="F181" s="8" t="s">
        <v>2511</v>
      </c>
      <c r="G181" s="9" t="n">
        <v>4</v>
      </c>
      <c r="H181" s="11" t="n">
        <v>6.468</v>
      </c>
      <c r="I181" s="8"/>
      <c r="J181" s="11" t="n">
        <v>25.87</v>
      </c>
      <c r="K181" s="11" t="n">
        <f aca="false">IFERROR(J181/G181,"")</f>
        <v>6.4675</v>
      </c>
    </row>
    <row r="182" customFormat="false" ht="15" hidden="false" customHeight="false" outlineLevel="0" collapsed="false">
      <c r="A182" s="8" t="n">
        <v>7</v>
      </c>
      <c r="B182" s="8" t="s">
        <v>2550</v>
      </c>
      <c r="C182" s="8" t="s">
        <v>1171</v>
      </c>
      <c r="D182" s="8" t="s">
        <v>1170</v>
      </c>
      <c r="E182" s="5" t="s">
        <v>1172</v>
      </c>
      <c r="F182" s="8" t="s">
        <v>2511</v>
      </c>
      <c r="G182" s="9" t="n">
        <v>1</v>
      </c>
      <c r="H182" s="11" t="n">
        <v>54.85</v>
      </c>
      <c r="I182" s="8" t="s">
        <v>2542</v>
      </c>
      <c r="J182" s="11" t="n">
        <v>13.99</v>
      </c>
      <c r="K182" s="11" t="n">
        <f aca="false">IFERROR(J182/G182,"")</f>
        <v>13.99</v>
      </c>
    </row>
    <row r="183" customFormat="false" ht="15" hidden="false" customHeight="false" outlineLevel="0" collapsed="false">
      <c r="A183" s="8" t="n">
        <v>7</v>
      </c>
      <c r="B183" s="8" t="s">
        <v>2550</v>
      </c>
      <c r="C183" s="8" t="s">
        <v>984</v>
      </c>
      <c r="D183" s="8" t="s">
        <v>983</v>
      </c>
      <c r="E183" s="5" t="s">
        <v>985</v>
      </c>
      <c r="F183" s="8" t="s">
        <v>2511</v>
      </c>
      <c r="G183" s="9" t="n">
        <v>2</v>
      </c>
      <c r="H183" s="11" t="n">
        <v>4.4919</v>
      </c>
      <c r="I183" s="8"/>
      <c r="J183" s="11" t="n">
        <v>8.98</v>
      </c>
      <c r="K183" s="11" t="n">
        <f aca="false">IFERROR(J183/G183,"")</f>
        <v>4.49</v>
      </c>
    </row>
    <row r="184" customFormat="false" ht="15" hidden="false" customHeight="false" outlineLevel="0" collapsed="false">
      <c r="A184" s="8" t="n">
        <v>7</v>
      </c>
      <c r="B184" s="8" t="s">
        <v>2550</v>
      </c>
      <c r="C184" s="8" t="s">
        <v>1404</v>
      </c>
      <c r="D184" s="8" t="s">
        <v>1403</v>
      </c>
      <c r="E184" s="5" t="s">
        <v>1405</v>
      </c>
      <c r="F184" s="8" t="s">
        <v>2511</v>
      </c>
      <c r="G184" s="9" t="n">
        <v>1</v>
      </c>
      <c r="H184" s="11" t="n">
        <v>5.145</v>
      </c>
      <c r="I184" s="8"/>
      <c r="J184" s="11" t="n">
        <v>5.15</v>
      </c>
      <c r="K184" s="11" t="n">
        <f aca="false">IFERROR(J184/G184,"")</f>
        <v>5.15</v>
      </c>
    </row>
    <row r="185" customFormat="false" ht="15" hidden="false" customHeight="false" outlineLevel="0" collapsed="false">
      <c r="A185" s="8" t="n">
        <v>7</v>
      </c>
      <c r="B185" s="8" t="s">
        <v>2550</v>
      </c>
      <c r="C185" s="8" t="s">
        <v>1174</v>
      </c>
      <c r="D185" s="8" t="s">
        <v>1173</v>
      </c>
      <c r="E185" s="5" t="s">
        <v>1175</v>
      </c>
      <c r="F185" s="8" t="s">
        <v>2511</v>
      </c>
      <c r="G185" s="9" t="n">
        <v>1</v>
      </c>
      <c r="H185" s="11" t="n">
        <v>74.63</v>
      </c>
      <c r="I185" s="8" t="s">
        <v>2542</v>
      </c>
      <c r="J185" s="11" t="n">
        <v>19.03</v>
      </c>
      <c r="K185" s="11" t="n">
        <f aca="false">IFERROR(J185/G185,"")</f>
        <v>19.03</v>
      </c>
    </row>
    <row r="186" customFormat="false" ht="15" hidden="false" customHeight="false" outlineLevel="0" collapsed="false">
      <c r="A186" s="8" t="n">
        <v>7</v>
      </c>
      <c r="B186" s="8" t="s">
        <v>2550</v>
      </c>
      <c r="C186" s="8" t="s">
        <v>1603</v>
      </c>
      <c r="D186" s="8" t="s">
        <v>1602</v>
      </c>
      <c r="E186" s="5" t="s">
        <v>1604</v>
      </c>
      <c r="F186" s="8" t="s">
        <v>2511</v>
      </c>
      <c r="G186" s="9" t="n">
        <v>1</v>
      </c>
      <c r="H186" s="11" t="n">
        <v>33.8835</v>
      </c>
      <c r="I186" s="8"/>
      <c r="J186" s="11" t="n">
        <v>33.88</v>
      </c>
      <c r="K186" s="11" t="n">
        <f aca="false">IFERROR(J186/G186,"")</f>
        <v>33.88</v>
      </c>
    </row>
    <row r="187" customFormat="false" ht="15" hidden="false" customHeight="false" outlineLevel="0" collapsed="false">
      <c r="A187" s="8" t="n">
        <v>7</v>
      </c>
      <c r="B187" s="8" t="s">
        <v>2550</v>
      </c>
      <c r="C187" s="8" t="s">
        <v>1117</v>
      </c>
      <c r="D187" s="8" t="s">
        <v>1116</v>
      </c>
      <c r="E187" s="5" t="s">
        <v>1118</v>
      </c>
      <c r="F187" s="8" t="s">
        <v>2511</v>
      </c>
      <c r="G187" s="9" t="n">
        <v>1</v>
      </c>
      <c r="H187" s="11" t="n">
        <v>9.24161</v>
      </c>
      <c r="I187" s="8" t="s">
        <v>2514</v>
      </c>
      <c r="J187" s="11" t="n">
        <v>9.5</v>
      </c>
      <c r="K187" s="11" t="n">
        <f aca="false">IFERROR(J187/G187,"")</f>
        <v>9.5</v>
      </c>
    </row>
    <row r="188" customFormat="false" ht="15" hidden="false" customHeight="false" outlineLevel="0" collapsed="false">
      <c r="A188" s="8" t="n">
        <v>7</v>
      </c>
      <c r="B188" s="8" t="s">
        <v>2550</v>
      </c>
      <c r="C188" s="8" t="s">
        <v>1444</v>
      </c>
      <c r="D188" s="8" t="s">
        <v>1443</v>
      </c>
      <c r="E188" s="5" t="s">
        <v>1445</v>
      </c>
      <c r="F188" s="8" t="s">
        <v>2511</v>
      </c>
      <c r="G188" s="9" t="n">
        <v>1</v>
      </c>
      <c r="H188" s="11" t="n">
        <v>9.1245</v>
      </c>
      <c r="I188" s="8"/>
      <c r="J188" s="11" t="n">
        <v>9.12</v>
      </c>
      <c r="K188" s="11" t="n">
        <f aca="false">IFERROR(J188/G188,"")</f>
        <v>9.12</v>
      </c>
    </row>
    <row r="189" customFormat="false" ht="15" hidden="false" customHeight="false" outlineLevel="0" collapsed="false">
      <c r="A189" s="8" t="n">
        <v>7</v>
      </c>
      <c r="B189" s="8" t="s">
        <v>2550</v>
      </c>
      <c r="C189" s="8" t="s">
        <v>1371</v>
      </c>
      <c r="D189" s="8" t="s">
        <v>1370</v>
      </c>
      <c r="E189" s="5" t="s">
        <v>1372</v>
      </c>
      <c r="F189" s="8" t="s">
        <v>2511</v>
      </c>
      <c r="G189" s="9" t="n">
        <v>1</v>
      </c>
      <c r="H189" s="11" t="n">
        <v>11.6865</v>
      </c>
      <c r="I189" s="8"/>
      <c r="J189" s="11" t="n">
        <v>11.69</v>
      </c>
      <c r="K189" s="11" t="n">
        <f aca="false">IFERROR(J189/G189,"")</f>
        <v>11.69</v>
      </c>
    </row>
    <row r="190" customFormat="false" ht="15" hidden="false" customHeight="false" outlineLevel="0" collapsed="false">
      <c r="A190" s="8" t="n">
        <v>7</v>
      </c>
      <c r="B190" s="8" t="s">
        <v>2550</v>
      </c>
      <c r="C190" s="8" t="s">
        <v>1317</v>
      </c>
      <c r="D190" s="8" t="s">
        <v>1316</v>
      </c>
      <c r="E190" s="5" t="s">
        <v>1318</v>
      </c>
      <c r="F190" s="8" t="s">
        <v>2511</v>
      </c>
      <c r="G190" s="9" t="n">
        <v>1</v>
      </c>
      <c r="H190" s="11" t="n">
        <v>42.7245</v>
      </c>
      <c r="I190" s="8"/>
      <c r="J190" s="11" t="n">
        <v>42.72</v>
      </c>
      <c r="K190" s="11" t="n">
        <f aca="false">IFERROR(J190/G190,"")</f>
        <v>42.72</v>
      </c>
    </row>
    <row r="191" customFormat="false" ht="15" hidden="false" customHeight="false" outlineLevel="0" collapsed="false">
      <c r="A191" s="8" t="n">
        <v>7</v>
      </c>
      <c r="B191" s="8" t="s">
        <v>2550</v>
      </c>
      <c r="C191" s="8" t="s">
        <v>1412</v>
      </c>
      <c r="D191" s="8" t="s">
        <v>1411</v>
      </c>
      <c r="E191" s="5" t="s">
        <v>1413</v>
      </c>
      <c r="F191" s="8" t="s">
        <v>2511</v>
      </c>
      <c r="G191" s="9" t="n">
        <v>1</v>
      </c>
      <c r="H191" s="11" t="n">
        <v>12.537</v>
      </c>
      <c r="I191" s="8"/>
      <c r="J191" s="11" t="n">
        <v>12.54</v>
      </c>
      <c r="K191" s="11" t="n">
        <f aca="false">IFERROR(J191/G191,"")</f>
        <v>12.54</v>
      </c>
    </row>
    <row r="192" customFormat="false" ht="15" hidden="false" customHeight="false" outlineLevel="0" collapsed="false">
      <c r="A192" s="8" t="n">
        <v>7</v>
      </c>
      <c r="B192" s="8" t="s">
        <v>2550</v>
      </c>
      <c r="C192" s="8" t="s">
        <v>1582</v>
      </c>
      <c r="D192" s="8" t="s">
        <v>1581</v>
      </c>
      <c r="E192" s="5" t="s">
        <v>1583</v>
      </c>
      <c r="F192" s="8" t="s">
        <v>2511</v>
      </c>
      <c r="G192" s="9" t="n">
        <v>1</v>
      </c>
      <c r="H192" s="11" t="n">
        <v>20.16</v>
      </c>
      <c r="I192" s="8"/>
      <c r="J192" s="11" t="n">
        <v>20.16</v>
      </c>
      <c r="K192" s="11" t="n">
        <f aca="false">IFERROR(J192/G192,"")</f>
        <v>20.16</v>
      </c>
    </row>
    <row r="193" customFormat="false" ht="15" hidden="false" customHeight="false" outlineLevel="0" collapsed="false">
      <c r="A193" s="8" t="n">
        <v>7</v>
      </c>
      <c r="B193" s="8" t="s">
        <v>2550</v>
      </c>
      <c r="C193" s="8" t="s">
        <v>1441</v>
      </c>
      <c r="D193" s="8" t="s">
        <v>1440</v>
      </c>
      <c r="E193" s="5" t="s">
        <v>1442</v>
      </c>
      <c r="F193" s="8" t="s">
        <v>2511</v>
      </c>
      <c r="G193" s="9" t="n">
        <v>1</v>
      </c>
      <c r="H193" s="11" t="n">
        <v>7.12614</v>
      </c>
      <c r="I193" s="8"/>
      <c r="J193" s="11" t="n">
        <v>7.13</v>
      </c>
      <c r="K193" s="11" t="n">
        <f aca="false">IFERROR(J193/G193,"")</f>
        <v>7.13</v>
      </c>
    </row>
    <row r="194" customFormat="false" ht="15" hidden="false" customHeight="false" outlineLevel="0" collapsed="false">
      <c r="A194" s="8" t="n">
        <v>7</v>
      </c>
      <c r="B194" s="8" t="s">
        <v>2550</v>
      </c>
      <c r="C194" s="8" t="s">
        <v>1588</v>
      </c>
      <c r="D194" s="8" t="s">
        <v>1587</v>
      </c>
      <c r="E194" s="5" t="s">
        <v>1589</v>
      </c>
      <c r="F194" s="8" t="s">
        <v>2511</v>
      </c>
      <c r="G194" s="9" t="n">
        <v>1</v>
      </c>
      <c r="H194" s="11" t="n">
        <v>16.842</v>
      </c>
      <c r="I194" s="8"/>
      <c r="J194" s="11" t="n">
        <v>16.84</v>
      </c>
      <c r="K194" s="11" t="n">
        <f aca="false">IFERROR(J194/G194,"")</f>
        <v>16.84</v>
      </c>
    </row>
    <row r="195" customFormat="false" ht="15" hidden="false" customHeight="false" outlineLevel="0" collapsed="false">
      <c r="A195" s="8" t="n">
        <v>7</v>
      </c>
      <c r="B195" s="8" t="s">
        <v>2550</v>
      </c>
      <c r="C195" s="8" t="s">
        <v>1594</v>
      </c>
      <c r="D195" s="8" t="s">
        <v>1593</v>
      </c>
      <c r="E195" s="5" t="s">
        <v>1595</v>
      </c>
      <c r="F195" s="8" t="s">
        <v>2511</v>
      </c>
      <c r="G195" s="9" t="n">
        <v>1</v>
      </c>
      <c r="H195" s="11" t="n">
        <v>11.4975</v>
      </c>
      <c r="I195" s="8"/>
      <c r="J195" s="11" t="n">
        <v>11.5</v>
      </c>
      <c r="K195" s="11" t="n">
        <f aca="false">IFERROR(J195/G195,"")</f>
        <v>11.5</v>
      </c>
    </row>
    <row r="196" customFormat="false" ht="15" hidden="false" customHeight="false" outlineLevel="0" collapsed="false">
      <c r="A196" s="8" t="n">
        <v>7</v>
      </c>
      <c r="B196" s="8" t="s">
        <v>2550</v>
      </c>
      <c r="C196" s="8" t="s">
        <v>1666</v>
      </c>
      <c r="D196" s="8" t="s">
        <v>1665</v>
      </c>
      <c r="E196" s="5" t="s">
        <v>881</v>
      </c>
      <c r="F196" s="8" t="s">
        <v>2511</v>
      </c>
      <c r="G196" s="9" t="n">
        <v>1</v>
      </c>
      <c r="H196" s="11" t="n">
        <v>20.181</v>
      </c>
      <c r="I196" s="8"/>
      <c r="J196" s="11" t="n">
        <v>20.18</v>
      </c>
      <c r="K196" s="11" t="n">
        <f aca="false">IFERROR(J196/G196,"")</f>
        <v>20.18</v>
      </c>
    </row>
    <row r="197" customFormat="false" ht="15" hidden="false" customHeight="false" outlineLevel="0" collapsed="false">
      <c r="A197" s="8" t="n">
        <v>7</v>
      </c>
      <c r="B197" s="8" t="s">
        <v>2550</v>
      </c>
      <c r="C197" s="8" t="s">
        <v>1576</v>
      </c>
      <c r="D197" s="8" t="s">
        <v>1575</v>
      </c>
      <c r="E197" s="5" t="s">
        <v>1577</v>
      </c>
      <c r="F197" s="8" t="s">
        <v>2511</v>
      </c>
      <c r="G197" s="9" t="n">
        <v>1</v>
      </c>
      <c r="H197" s="11" t="n">
        <v>7.1085</v>
      </c>
      <c r="I197" s="8"/>
      <c r="J197" s="11" t="n">
        <v>7.11</v>
      </c>
      <c r="K197" s="11" t="n">
        <f aca="false">IFERROR(J197/G197,"")</f>
        <v>7.11</v>
      </c>
    </row>
    <row r="198" customFormat="false" ht="15" hidden="false" customHeight="false" outlineLevel="0" collapsed="false">
      <c r="A198" s="8" t="n">
        <v>7</v>
      </c>
      <c r="B198" s="8" t="s">
        <v>2550</v>
      </c>
      <c r="C198" s="8" t="s">
        <v>1591</v>
      </c>
      <c r="D198" s="8" t="s">
        <v>1590</v>
      </c>
      <c r="E198" s="5" t="s">
        <v>1592</v>
      </c>
      <c r="F198" s="8" t="s">
        <v>2511</v>
      </c>
      <c r="G198" s="9" t="n">
        <v>1</v>
      </c>
      <c r="H198" s="11" t="n">
        <v>17.0205</v>
      </c>
      <c r="I198" s="8"/>
      <c r="J198" s="11" t="n">
        <v>17.02</v>
      </c>
      <c r="K198" s="11" t="n">
        <f aca="false">IFERROR(J198/G198,"")</f>
        <v>17.02</v>
      </c>
    </row>
    <row r="199" customFormat="false" ht="15" hidden="false" customHeight="false" outlineLevel="0" collapsed="false">
      <c r="A199" s="8" t="n">
        <v>7</v>
      </c>
      <c r="B199" s="8" t="s">
        <v>2550</v>
      </c>
      <c r="C199" s="8" t="s">
        <v>1528</v>
      </c>
      <c r="D199" s="8" t="s">
        <v>1527</v>
      </c>
      <c r="E199" s="5" t="s">
        <v>1529</v>
      </c>
      <c r="F199" s="8" t="s">
        <v>2511</v>
      </c>
      <c r="G199" s="9" t="n">
        <v>1</v>
      </c>
      <c r="H199" s="11" t="n">
        <v>15.29955</v>
      </c>
      <c r="I199" s="8"/>
      <c r="J199" s="11" t="n">
        <v>15.3</v>
      </c>
      <c r="K199" s="11" t="n">
        <f aca="false">IFERROR(J199/G199,"")</f>
        <v>15.3</v>
      </c>
    </row>
    <row r="200" customFormat="false" ht="15" hidden="false" customHeight="false" outlineLevel="0" collapsed="false">
      <c r="A200" s="8" t="n">
        <v>7</v>
      </c>
      <c r="B200" s="8" t="s">
        <v>2550</v>
      </c>
      <c r="C200" s="8" t="s">
        <v>1525</v>
      </c>
      <c r="D200" s="8" t="s">
        <v>1524</v>
      </c>
      <c r="E200" s="5" t="s">
        <v>1526</v>
      </c>
      <c r="F200" s="8" t="s">
        <v>2511</v>
      </c>
      <c r="G200" s="9" t="n">
        <v>1</v>
      </c>
      <c r="H200" s="11" t="n">
        <v>39.5325</v>
      </c>
      <c r="I200" s="8"/>
      <c r="J200" s="11" t="n">
        <v>39.53</v>
      </c>
      <c r="K200" s="11" t="n">
        <f aca="false">IFERROR(J200/G200,"")</f>
        <v>39.53</v>
      </c>
    </row>
    <row r="201" customFormat="false" ht="15" hidden="false" customHeight="false" outlineLevel="0" collapsed="false">
      <c r="A201" s="8" t="n">
        <v>7</v>
      </c>
      <c r="B201" s="8" t="s">
        <v>2550</v>
      </c>
      <c r="C201" s="8" t="s">
        <v>1034</v>
      </c>
      <c r="D201" s="8" t="s">
        <v>1033</v>
      </c>
      <c r="E201" s="5" t="s">
        <v>1035</v>
      </c>
      <c r="F201" s="8" t="s">
        <v>2511</v>
      </c>
      <c r="G201" s="9" t="n">
        <v>1</v>
      </c>
      <c r="H201" s="11" t="n">
        <v>19.8828</v>
      </c>
      <c r="I201" s="8"/>
      <c r="J201" s="11" t="n">
        <v>19.88</v>
      </c>
      <c r="K201" s="11" t="n">
        <f aca="false">IFERROR(J201/G201,"")</f>
        <v>19.88</v>
      </c>
    </row>
    <row r="202" customFormat="false" ht="15" hidden="false" customHeight="false" outlineLevel="0" collapsed="false">
      <c r="A202" s="8" t="n">
        <v>7</v>
      </c>
      <c r="B202" s="8" t="s">
        <v>2550</v>
      </c>
      <c r="C202" s="8" t="s">
        <v>1465</v>
      </c>
      <c r="D202" s="8" t="s">
        <v>1464</v>
      </c>
      <c r="E202" s="5" t="s">
        <v>1466</v>
      </c>
      <c r="F202" s="8" t="s">
        <v>2511</v>
      </c>
      <c r="G202" s="9" t="n">
        <v>3</v>
      </c>
      <c r="H202" s="11" t="n">
        <v>3.8325</v>
      </c>
      <c r="I202" s="8"/>
      <c r="J202" s="11" t="n">
        <v>11.5</v>
      </c>
      <c r="K202" s="11" t="n">
        <f aca="false">IFERROR(J202/G202,"")</f>
        <v>3.83333333333333</v>
      </c>
    </row>
    <row r="203" customFormat="false" ht="15" hidden="false" customHeight="false" outlineLevel="0" collapsed="false">
      <c r="A203" s="8" t="n">
        <v>7</v>
      </c>
      <c r="B203" s="8" t="s">
        <v>2550</v>
      </c>
      <c r="C203" s="8" t="s">
        <v>1073</v>
      </c>
      <c r="D203" s="8" t="s">
        <v>1072</v>
      </c>
      <c r="E203" s="5" t="s">
        <v>1074</v>
      </c>
      <c r="F203" s="8" t="s">
        <v>2511</v>
      </c>
      <c r="G203" s="9" t="n">
        <v>1</v>
      </c>
      <c r="H203" s="11" t="n">
        <v>1.77608</v>
      </c>
      <c r="I203" s="8"/>
      <c r="J203" s="11" t="n">
        <v>1.78</v>
      </c>
      <c r="K203" s="11" t="n">
        <f aca="false">IFERROR(J203/G203,"")</f>
        <v>1.78</v>
      </c>
    </row>
    <row r="204" customFormat="false" ht="15" hidden="false" customHeight="false" outlineLevel="0" collapsed="false">
      <c r="A204" s="8" t="n">
        <v>7</v>
      </c>
      <c r="B204" s="8" t="s">
        <v>2550</v>
      </c>
      <c r="C204" s="8" t="s">
        <v>1076</v>
      </c>
      <c r="D204" s="8" t="s">
        <v>1075</v>
      </c>
      <c r="E204" s="5" t="s">
        <v>1077</v>
      </c>
      <c r="F204" s="8" t="s">
        <v>2511</v>
      </c>
      <c r="G204" s="9" t="n">
        <v>1</v>
      </c>
      <c r="H204" s="11" t="n">
        <v>1.83855</v>
      </c>
      <c r="I204" s="8"/>
      <c r="J204" s="11" t="n">
        <v>1.84</v>
      </c>
      <c r="K204" s="11" t="n">
        <f aca="false">IFERROR(J204/G204,"")</f>
        <v>1.84</v>
      </c>
    </row>
    <row r="205" customFormat="false" ht="15" hidden="false" customHeight="false" outlineLevel="0" collapsed="false">
      <c r="A205" s="8" t="n">
        <v>7</v>
      </c>
      <c r="B205" s="8" t="s">
        <v>2550</v>
      </c>
      <c r="C205" s="8" t="s">
        <v>1079</v>
      </c>
      <c r="D205" s="8" t="s">
        <v>1078</v>
      </c>
      <c r="E205" s="5" t="s">
        <v>1080</v>
      </c>
      <c r="F205" s="8" t="s">
        <v>2511</v>
      </c>
      <c r="G205" s="9" t="n">
        <v>1</v>
      </c>
      <c r="H205" s="11" t="n">
        <v>8.6037</v>
      </c>
      <c r="I205" s="8"/>
      <c r="J205" s="11" t="n">
        <v>8.6</v>
      </c>
      <c r="K205" s="11" t="n">
        <f aca="false">IFERROR(J205/G205,"")</f>
        <v>8.6</v>
      </c>
    </row>
    <row r="206" customFormat="false" ht="15" hidden="false" customHeight="false" outlineLevel="0" collapsed="false">
      <c r="A206" s="8" t="n">
        <v>7</v>
      </c>
      <c r="B206" s="8" t="s">
        <v>2551</v>
      </c>
      <c r="C206" s="8" t="s">
        <v>207</v>
      </c>
      <c r="D206" s="8" t="s">
        <v>206</v>
      </c>
      <c r="E206" s="5" t="s">
        <v>125</v>
      </c>
      <c r="F206" s="8" t="s">
        <v>2511</v>
      </c>
      <c r="G206" s="9" t="n">
        <v>1</v>
      </c>
      <c r="H206" s="11" t="n">
        <v>3.74808</v>
      </c>
      <c r="I206" s="8"/>
      <c r="J206" s="11" t="n">
        <v>3.75</v>
      </c>
      <c r="K206" s="11" t="n">
        <f aca="false">IFERROR(J206/G206,"")</f>
        <v>3.75</v>
      </c>
    </row>
    <row r="207" customFormat="false" ht="15" hidden="false" customHeight="false" outlineLevel="0" collapsed="false">
      <c r="A207" s="8" t="n">
        <v>7</v>
      </c>
      <c r="B207" s="8" t="s">
        <v>2552</v>
      </c>
      <c r="C207" s="8" t="s">
        <v>363</v>
      </c>
      <c r="D207" s="8" t="s">
        <v>362</v>
      </c>
      <c r="E207" s="5" t="s">
        <v>365</v>
      </c>
      <c r="F207" s="8" t="s">
        <v>2511</v>
      </c>
      <c r="G207" s="9" t="n">
        <v>1</v>
      </c>
      <c r="H207" s="11" t="n">
        <v>9.429</v>
      </c>
      <c r="I207" s="8"/>
      <c r="J207" s="11" t="n">
        <v>9.43</v>
      </c>
      <c r="K207" s="11" t="n">
        <f aca="false">IFERROR(J207/G207,"")</f>
        <v>9.43</v>
      </c>
    </row>
    <row r="208" customFormat="false" ht="15" hidden="false" customHeight="false" outlineLevel="0" collapsed="false">
      <c r="A208" s="8" t="n">
        <v>8</v>
      </c>
      <c r="B208" s="8" t="s">
        <v>2552</v>
      </c>
      <c r="C208" s="8" t="s">
        <v>530</v>
      </c>
      <c r="D208" s="8" t="s">
        <v>529</v>
      </c>
      <c r="E208" s="5" t="s">
        <v>532</v>
      </c>
      <c r="F208" s="8" t="s">
        <v>2511</v>
      </c>
      <c r="G208" s="9" t="n">
        <v>1</v>
      </c>
      <c r="H208" s="11" t="n">
        <v>68.292</v>
      </c>
      <c r="I208" s="8"/>
      <c r="J208" s="11" t="n">
        <v>68.29</v>
      </c>
      <c r="K208" s="11" t="n">
        <f aca="false">IFERROR(J208/G208,"")</f>
        <v>68.29</v>
      </c>
    </row>
    <row r="209" customFormat="false" ht="15" hidden="false" customHeight="false" outlineLevel="0" collapsed="false">
      <c r="A209" s="8" t="n">
        <v>8</v>
      </c>
      <c r="B209" s="8" t="s">
        <v>2553</v>
      </c>
      <c r="C209" s="8" t="s">
        <v>745</v>
      </c>
      <c r="D209" s="8" t="s">
        <v>744</v>
      </c>
      <c r="E209" s="5" t="s">
        <v>747</v>
      </c>
      <c r="F209" s="8" t="s">
        <v>2511</v>
      </c>
      <c r="G209" s="9" t="n">
        <v>1</v>
      </c>
      <c r="H209" s="11" t="n">
        <v>36.6345</v>
      </c>
      <c r="I209" s="8"/>
      <c r="J209" s="11" t="n">
        <v>36.63</v>
      </c>
      <c r="K209" s="11" t="n">
        <f aca="false">IFERROR(J209/G209,"")</f>
        <v>36.63</v>
      </c>
    </row>
    <row r="210" customFormat="false" ht="15" hidden="false" customHeight="false" outlineLevel="0" collapsed="false">
      <c r="A210" s="8" t="n">
        <v>8</v>
      </c>
      <c r="B210" s="8" t="s">
        <v>2553</v>
      </c>
      <c r="C210" s="8" t="s">
        <v>410</v>
      </c>
      <c r="D210" s="8" t="s">
        <v>409</v>
      </c>
      <c r="E210" s="5" t="s">
        <v>412</v>
      </c>
      <c r="F210" s="8" t="s">
        <v>2511</v>
      </c>
      <c r="G210" s="9" t="n">
        <v>1</v>
      </c>
      <c r="H210" s="11" t="n">
        <v>98.112</v>
      </c>
      <c r="I210" s="8" t="s">
        <v>2515</v>
      </c>
      <c r="J210" s="11" t="n">
        <v>93.2</v>
      </c>
      <c r="K210" s="11" t="n">
        <f aca="false">IFERROR(J210/G210,"")</f>
        <v>93.2</v>
      </c>
    </row>
    <row r="211" customFormat="false" ht="15" hidden="false" customHeight="false" outlineLevel="0" collapsed="false">
      <c r="A211" s="8" t="n">
        <v>8</v>
      </c>
      <c r="B211" s="8" t="s">
        <v>2553</v>
      </c>
      <c r="C211" s="8" t="s">
        <v>474</v>
      </c>
      <c r="D211" s="8" t="s">
        <v>473</v>
      </c>
      <c r="E211" s="5" t="s">
        <v>476</v>
      </c>
      <c r="F211" s="8" t="s">
        <v>2511</v>
      </c>
      <c r="G211" s="9" t="n">
        <v>1</v>
      </c>
      <c r="H211" s="11" t="n">
        <v>14.0595</v>
      </c>
      <c r="I211" s="8" t="s">
        <v>2515</v>
      </c>
      <c r="J211" s="11" t="n">
        <v>13.36</v>
      </c>
      <c r="K211" s="11" t="n">
        <f aca="false">IFERROR(J211/G211,"")</f>
        <v>13.36</v>
      </c>
    </row>
    <row r="212" customFormat="false" ht="15" hidden="false" customHeight="false" outlineLevel="0" collapsed="false">
      <c r="A212" s="8" t="n">
        <v>8</v>
      </c>
      <c r="B212" s="8" t="s">
        <v>2553</v>
      </c>
      <c r="C212" s="8" t="s">
        <v>70</v>
      </c>
      <c r="D212" s="8" t="s">
        <v>69</v>
      </c>
      <c r="E212" s="5" t="s">
        <v>72</v>
      </c>
      <c r="F212" s="8" t="s">
        <v>2511</v>
      </c>
      <c r="G212" s="9" t="n">
        <v>1</v>
      </c>
      <c r="H212" s="11" t="n">
        <v>1.512</v>
      </c>
      <c r="I212" s="8"/>
      <c r="J212" s="11" t="n">
        <v>1.51</v>
      </c>
      <c r="K212" s="11" t="n">
        <f aca="false">IFERROR(J212/G212,"")</f>
        <v>1.51</v>
      </c>
    </row>
    <row r="213" customFormat="false" ht="15" hidden="false" customHeight="false" outlineLevel="0" collapsed="false">
      <c r="A213" s="8" t="n">
        <v>8</v>
      </c>
      <c r="B213" s="8" t="s">
        <v>2553</v>
      </c>
      <c r="C213" s="8" t="s">
        <v>188</v>
      </c>
      <c r="D213" s="8" t="s">
        <v>187</v>
      </c>
      <c r="E213" s="5" t="s">
        <v>190</v>
      </c>
      <c r="F213" s="8" t="s">
        <v>2511</v>
      </c>
      <c r="G213" s="9" t="n">
        <v>1</v>
      </c>
      <c r="H213" s="11" t="n">
        <v>3.486</v>
      </c>
      <c r="I213" s="8"/>
      <c r="J213" s="11" t="n">
        <v>3.49</v>
      </c>
      <c r="K213" s="11" t="n">
        <f aca="false">IFERROR(J213/G213,"")</f>
        <v>3.49</v>
      </c>
    </row>
    <row r="214" customFormat="false" ht="15" hidden="false" customHeight="false" outlineLevel="0" collapsed="false">
      <c r="A214" s="8" t="n">
        <v>8</v>
      </c>
      <c r="B214" s="8" t="s">
        <v>2554</v>
      </c>
      <c r="C214" s="8" t="s">
        <v>522</v>
      </c>
      <c r="D214" s="8" t="s">
        <v>521</v>
      </c>
      <c r="E214" s="5" t="s">
        <v>524</v>
      </c>
      <c r="F214" s="8" t="s">
        <v>2511</v>
      </c>
      <c r="G214" s="9" t="n">
        <v>1</v>
      </c>
      <c r="H214" s="11" t="n">
        <v>20.622</v>
      </c>
      <c r="I214" s="8"/>
      <c r="J214" s="11" t="n">
        <v>20.62</v>
      </c>
      <c r="K214" s="11" t="n">
        <f aca="false">IFERROR(J214/G214,"")</f>
        <v>20.62</v>
      </c>
    </row>
    <row r="215" customFormat="false" ht="15" hidden="false" customHeight="false" outlineLevel="0" collapsed="false">
      <c r="A215" s="8" t="n">
        <v>8</v>
      </c>
      <c r="B215" s="8" t="s">
        <v>2554</v>
      </c>
      <c r="C215" s="8" t="s">
        <v>1264</v>
      </c>
      <c r="D215" s="8" t="s">
        <v>1263</v>
      </c>
      <c r="E215" s="5" t="s">
        <v>1265</v>
      </c>
      <c r="F215" s="8" t="s">
        <v>2511</v>
      </c>
      <c r="G215" s="9" t="n">
        <v>1</v>
      </c>
      <c r="H215" s="11" t="n">
        <v>21.273</v>
      </c>
      <c r="I215" s="8" t="s">
        <v>2515</v>
      </c>
      <c r="J215" s="11" t="n">
        <v>20.21</v>
      </c>
      <c r="K215" s="11" t="n">
        <f aca="false">IFERROR(J215/G215,"")</f>
        <v>20.21</v>
      </c>
    </row>
    <row r="216" customFormat="false" ht="15" hidden="false" customHeight="false" outlineLevel="0" collapsed="false">
      <c r="A216" s="8" t="n">
        <v>8</v>
      </c>
      <c r="B216" s="8" t="s">
        <v>2555</v>
      </c>
      <c r="C216" s="8" t="s">
        <v>534</v>
      </c>
      <c r="D216" s="8" t="s">
        <v>533</v>
      </c>
      <c r="E216" s="5" t="s">
        <v>536</v>
      </c>
      <c r="F216" s="8" t="s">
        <v>2511</v>
      </c>
      <c r="G216" s="9" t="n">
        <v>1</v>
      </c>
      <c r="H216" s="11" t="n">
        <v>10.878</v>
      </c>
      <c r="I216" s="8"/>
      <c r="J216" s="11" t="n">
        <v>10.88</v>
      </c>
      <c r="K216" s="11" t="n">
        <f aca="false">IFERROR(J216/G216,"")</f>
        <v>10.88</v>
      </c>
    </row>
    <row r="217" customFormat="false" ht="15" hidden="false" customHeight="false" outlineLevel="0" collapsed="false">
      <c r="A217" s="8" t="n">
        <v>8</v>
      </c>
      <c r="B217" s="8" t="s">
        <v>2555</v>
      </c>
      <c r="C217" s="8" t="s">
        <v>1305</v>
      </c>
      <c r="D217" s="8" t="s">
        <v>1304</v>
      </c>
      <c r="E217" s="5" t="s">
        <v>1306</v>
      </c>
      <c r="F217" s="8" t="s">
        <v>2511</v>
      </c>
      <c r="G217" s="9" t="n">
        <v>1</v>
      </c>
      <c r="H217" s="11" t="n">
        <v>225.813</v>
      </c>
      <c r="I217" s="8" t="s">
        <v>2556</v>
      </c>
      <c r="J217" s="11" t="n">
        <v>207.75</v>
      </c>
      <c r="K217" s="11" t="n">
        <f aca="false">IFERROR(J217/G217,"")</f>
        <v>207.75</v>
      </c>
    </row>
    <row r="218" customFormat="false" ht="15" hidden="false" customHeight="false" outlineLevel="0" collapsed="false">
      <c r="A218" s="8" t="n">
        <v>8</v>
      </c>
      <c r="B218" s="8" t="s">
        <v>2555</v>
      </c>
      <c r="C218" s="8" t="s">
        <v>741</v>
      </c>
      <c r="D218" s="8" t="s">
        <v>740</v>
      </c>
      <c r="E218" s="5" t="s">
        <v>743</v>
      </c>
      <c r="F218" s="8" t="s">
        <v>2511</v>
      </c>
      <c r="G218" s="9" t="n">
        <v>1</v>
      </c>
      <c r="H218" s="11" t="n">
        <v>331.41</v>
      </c>
      <c r="I218" s="8"/>
      <c r="J218" s="11" t="n">
        <v>331.41</v>
      </c>
      <c r="K218" s="11" t="n">
        <f aca="false">IFERROR(J218/G218,"")</f>
        <v>331.41</v>
      </c>
    </row>
    <row r="219" customFormat="false" ht="15" hidden="false" customHeight="false" outlineLevel="0" collapsed="false">
      <c r="A219" s="8" t="n">
        <v>8</v>
      </c>
      <c r="B219" s="8" t="s">
        <v>2555</v>
      </c>
      <c r="C219" s="8" t="s">
        <v>749</v>
      </c>
      <c r="D219" s="8" t="s">
        <v>748</v>
      </c>
      <c r="E219" s="5" t="s">
        <v>751</v>
      </c>
      <c r="F219" s="8" t="s">
        <v>2511</v>
      </c>
      <c r="G219" s="9" t="n">
        <v>1</v>
      </c>
      <c r="H219" s="11" t="n">
        <v>16.422</v>
      </c>
      <c r="I219" s="8"/>
      <c r="J219" s="11" t="n">
        <v>16.42</v>
      </c>
      <c r="K219" s="11" t="n">
        <f aca="false">IFERROR(J219/G219,"")</f>
        <v>16.42</v>
      </c>
    </row>
    <row r="220" customFormat="false" ht="15" hidden="false" customHeight="false" outlineLevel="0" collapsed="false">
      <c r="A220" s="8" t="n">
        <v>8</v>
      </c>
      <c r="B220" s="8" t="s">
        <v>2555</v>
      </c>
      <c r="C220" s="8" t="s">
        <v>733</v>
      </c>
      <c r="D220" s="8" t="s">
        <v>732</v>
      </c>
      <c r="E220" s="5" t="s">
        <v>735</v>
      </c>
      <c r="F220" s="8" t="s">
        <v>2511</v>
      </c>
      <c r="G220" s="9" t="n">
        <v>4</v>
      </c>
      <c r="H220" s="11" t="n">
        <v>10.1115</v>
      </c>
      <c r="I220" s="8"/>
      <c r="J220" s="11" t="n">
        <v>40.45</v>
      </c>
      <c r="K220" s="11" t="n">
        <f aca="false">IFERROR(J220/G220,"")</f>
        <v>10.1125</v>
      </c>
    </row>
    <row r="221" customFormat="false" ht="15" hidden="false" customHeight="false" outlineLevel="0" collapsed="false">
      <c r="A221" s="8" t="n">
        <v>8</v>
      </c>
      <c r="B221" s="8" t="s">
        <v>2557</v>
      </c>
      <c r="C221" s="8" t="s">
        <v>1031</v>
      </c>
      <c r="D221" s="8" t="s">
        <v>1030</v>
      </c>
      <c r="E221" s="5" t="s">
        <v>1032</v>
      </c>
      <c r="F221" s="8" t="s">
        <v>2511</v>
      </c>
      <c r="G221" s="9" t="n">
        <v>1</v>
      </c>
      <c r="H221" s="11" t="n">
        <v>34.65</v>
      </c>
      <c r="I221" s="8"/>
      <c r="J221" s="11" t="n">
        <v>34.65</v>
      </c>
      <c r="K221" s="11" t="n">
        <f aca="false">IFERROR(J221/G221,"")</f>
        <v>34.65</v>
      </c>
    </row>
    <row r="222" customFormat="false" ht="15" hidden="false" customHeight="false" outlineLevel="0" collapsed="false">
      <c r="A222" s="8" t="n">
        <v>8</v>
      </c>
      <c r="B222" s="8" t="s">
        <v>2557</v>
      </c>
      <c r="C222" s="8" t="s">
        <v>867</v>
      </c>
      <c r="D222" s="8" t="s">
        <v>866</v>
      </c>
      <c r="E222" s="5" t="s">
        <v>869</v>
      </c>
      <c r="F222" s="8" t="s">
        <v>2511</v>
      </c>
      <c r="G222" s="9" t="n">
        <v>1</v>
      </c>
      <c r="H222" s="11" t="n">
        <v>5.3865</v>
      </c>
      <c r="I222" s="8"/>
      <c r="J222" s="11" t="n">
        <v>5.39</v>
      </c>
      <c r="K222" s="11" t="n">
        <f aca="false">IFERROR(J222/G222,"")</f>
        <v>5.39</v>
      </c>
    </row>
    <row r="223" customFormat="false" ht="15" hidden="false" customHeight="false" outlineLevel="0" collapsed="false">
      <c r="A223" s="8" t="n">
        <v>8</v>
      </c>
      <c r="B223" s="8" t="s">
        <v>2557</v>
      </c>
      <c r="C223" s="8" t="s">
        <v>967</v>
      </c>
      <c r="D223" s="8" t="s">
        <v>966</v>
      </c>
      <c r="E223" s="5" t="s">
        <v>969</v>
      </c>
      <c r="F223" s="8" t="s">
        <v>2511</v>
      </c>
      <c r="G223" s="9" t="n">
        <v>1</v>
      </c>
      <c r="H223" s="11" t="n">
        <v>8.757</v>
      </c>
      <c r="I223" s="8"/>
      <c r="J223" s="11" t="n">
        <v>8.76</v>
      </c>
      <c r="K223" s="11" t="n">
        <f aca="false">IFERROR(J223/G223,"")</f>
        <v>8.76</v>
      </c>
    </row>
    <row r="224" customFormat="false" ht="15" hidden="false" customHeight="false" outlineLevel="0" collapsed="false">
      <c r="A224" s="8" t="n">
        <v>8</v>
      </c>
      <c r="B224" s="8" t="s">
        <v>2557</v>
      </c>
      <c r="C224" s="8" t="s">
        <v>805</v>
      </c>
      <c r="D224" s="8" t="s">
        <v>804</v>
      </c>
      <c r="E224" s="5" t="s">
        <v>807</v>
      </c>
      <c r="F224" s="8" t="s">
        <v>2511</v>
      </c>
      <c r="G224" s="9" t="n">
        <v>1</v>
      </c>
      <c r="H224" s="11" t="n">
        <v>85.24364</v>
      </c>
      <c r="I224" s="8" t="s">
        <v>2558</v>
      </c>
      <c r="J224" s="11" t="n">
        <v>76.97</v>
      </c>
      <c r="K224" s="11" t="n">
        <f aca="false">IFERROR(J224/G224,"")</f>
        <v>76.97</v>
      </c>
    </row>
    <row r="225" customFormat="false" ht="15" hidden="false" customHeight="false" outlineLevel="0" collapsed="false">
      <c r="A225" s="8" t="n">
        <v>8</v>
      </c>
      <c r="B225" s="8" t="s">
        <v>2557</v>
      </c>
      <c r="C225" s="8" t="s">
        <v>394</v>
      </c>
      <c r="D225" s="8" t="s">
        <v>393</v>
      </c>
      <c r="E225" s="5" t="s">
        <v>396</v>
      </c>
      <c r="F225" s="8" t="s">
        <v>2511</v>
      </c>
      <c r="G225" s="9" t="n">
        <v>1</v>
      </c>
      <c r="H225" s="11" t="n">
        <v>25.473</v>
      </c>
      <c r="I225" s="8"/>
      <c r="J225" s="11" t="n">
        <v>25.47</v>
      </c>
      <c r="K225" s="11" t="n">
        <f aca="false">IFERROR(J225/G225,"")</f>
        <v>25.47</v>
      </c>
    </row>
    <row r="226" customFormat="false" ht="15" hidden="false" customHeight="false" outlineLevel="0" collapsed="false">
      <c r="A226" s="8" t="n">
        <v>8</v>
      </c>
      <c r="B226" s="8" t="s">
        <v>2557</v>
      </c>
      <c r="C226" s="8" t="s">
        <v>1005</v>
      </c>
      <c r="D226" s="8" t="s">
        <v>1004</v>
      </c>
      <c r="E226" s="5" t="s">
        <v>158</v>
      </c>
      <c r="F226" s="8" t="s">
        <v>2511</v>
      </c>
      <c r="G226" s="9" t="n">
        <v>1</v>
      </c>
      <c r="H226" s="11" t="n">
        <v>7.57344</v>
      </c>
      <c r="I226" s="8"/>
      <c r="J226" s="11" t="n">
        <v>7.57</v>
      </c>
      <c r="K226" s="11" t="n">
        <f aca="false">IFERROR(J226/G226,"")</f>
        <v>7.57</v>
      </c>
    </row>
    <row r="227" customFormat="false" ht="15" hidden="false" customHeight="false" outlineLevel="0" collapsed="false">
      <c r="A227" s="8" t="n">
        <v>8</v>
      </c>
      <c r="B227" s="8" t="s">
        <v>2557</v>
      </c>
      <c r="C227" s="8" t="s">
        <v>304</v>
      </c>
      <c r="D227" s="8" t="s">
        <v>303</v>
      </c>
      <c r="E227" s="5" t="s">
        <v>306</v>
      </c>
      <c r="F227" s="8" t="s">
        <v>2511</v>
      </c>
      <c r="G227" s="9" t="n">
        <v>1</v>
      </c>
      <c r="H227" s="11" t="n">
        <v>36.9915</v>
      </c>
      <c r="I227" s="8"/>
      <c r="J227" s="11" t="n">
        <v>36.99</v>
      </c>
      <c r="K227" s="11" t="n">
        <f aca="false">IFERROR(J227/G227,"")</f>
        <v>36.99</v>
      </c>
    </row>
    <row r="228" customFormat="false" ht="15" hidden="false" customHeight="false" outlineLevel="0" collapsed="false">
      <c r="A228" s="8" t="n">
        <v>8</v>
      </c>
      <c r="B228" s="8" t="s">
        <v>2559</v>
      </c>
      <c r="C228" s="8" t="s">
        <v>659</v>
      </c>
      <c r="D228" s="8" t="s">
        <v>658</v>
      </c>
      <c r="E228" s="5" t="s">
        <v>129</v>
      </c>
      <c r="F228" s="8" t="s">
        <v>2511</v>
      </c>
      <c r="G228" s="9" t="n">
        <v>1</v>
      </c>
      <c r="H228" s="11" t="n">
        <v>16.43355</v>
      </c>
      <c r="I228" s="8"/>
      <c r="J228" s="11" t="n">
        <v>16.43</v>
      </c>
      <c r="K228" s="11" t="n">
        <f aca="false">IFERROR(J228/G228,"")</f>
        <v>16.43</v>
      </c>
    </row>
    <row r="229" customFormat="false" ht="15" hidden="false" customHeight="false" outlineLevel="0" collapsed="false">
      <c r="A229" s="8" t="n">
        <v>8</v>
      </c>
      <c r="B229" s="8" t="s">
        <v>2559</v>
      </c>
      <c r="C229" s="8" t="s">
        <v>406</v>
      </c>
      <c r="D229" s="8" t="s">
        <v>405</v>
      </c>
      <c r="E229" s="5" t="s">
        <v>408</v>
      </c>
      <c r="F229" s="8" t="s">
        <v>2511</v>
      </c>
      <c r="G229" s="9" t="n">
        <v>1</v>
      </c>
      <c r="H229" s="11" t="n">
        <v>9.93</v>
      </c>
      <c r="I229" s="8"/>
      <c r="J229" s="11" t="n">
        <v>9.93</v>
      </c>
      <c r="K229" s="11" t="n">
        <f aca="false">IFERROR(J229/G229,"")</f>
        <v>9.93</v>
      </c>
    </row>
    <row r="230" customFormat="false" ht="15" hidden="false" customHeight="false" outlineLevel="0" collapsed="false">
      <c r="A230" s="8" t="n">
        <v>8</v>
      </c>
      <c r="B230" s="8" t="s">
        <v>2559</v>
      </c>
      <c r="C230" s="8" t="s">
        <v>217</v>
      </c>
      <c r="D230" s="8" t="s">
        <v>216</v>
      </c>
      <c r="E230" s="5" t="s">
        <v>219</v>
      </c>
      <c r="F230" s="8" t="s">
        <v>2511</v>
      </c>
      <c r="G230" s="9" t="n">
        <v>2</v>
      </c>
      <c r="H230" s="11" t="n">
        <v>20.328</v>
      </c>
      <c r="I230" s="8"/>
      <c r="J230" s="11" t="n">
        <v>40.66</v>
      </c>
      <c r="K230" s="11" t="n">
        <f aca="false">IFERROR(J230/G230,"")</f>
        <v>20.33</v>
      </c>
    </row>
    <row r="231" customFormat="false" ht="15" hidden="false" customHeight="false" outlineLevel="0" collapsed="false">
      <c r="A231" s="8" t="n">
        <v>8</v>
      </c>
      <c r="B231" s="8" t="s">
        <v>2559</v>
      </c>
      <c r="C231" s="8" t="s">
        <v>470</v>
      </c>
      <c r="D231" s="8" t="s">
        <v>469</v>
      </c>
      <c r="E231" s="5" t="s">
        <v>472</v>
      </c>
      <c r="F231" s="8" t="s">
        <v>2511</v>
      </c>
      <c r="G231" s="9" t="n">
        <v>2</v>
      </c>
      <c r="H231" s="11" t="n">
        <v>17.325</v>
      </c>
      <c r="I231" s="8" t="s">
        <v>2515</v>
      </c>
      <c r="J231" s="11" t="n">
        <v>32.92</v>
      </c>
      <c r="K231" s="11" t="n">
        <f aca="false">IFERROR(J231/G231,"")</f>
        <v>16.46</v>
      </c>
    </row>
    <row r="232" customFormat="false" ht="15" hidden="false" customHeight="false" outlineLevel="0" collapsed="false">
      <c r="A232" s="8" t="n">
        <v>8</v>
      </c>
      <c r="B232" s="8" t="s">
        <v>2559</v>
      </c>
      <c r="C232" s="8" t="s">
        <v>1456</v>
      </c>
      <c r="D232" s="8" t="s">
        <v>1455</v>
      </c>
      <c r="E232" s="5" t="s">
        <v>1457</v>
      </c>
      <c r="F232" s="8" t="s">
        <v>2511</v>
      </c>
      <c r="G232" s="9" t="n">
        <v>1</v>
      </c>
      <c r="H232" s="11" t="n">
        <v>18.7005</v>
      </c>
      <c r="I232" s="8"/>
      <c r="J232" s="11" t="n">
        <v>18.7</v>
      </c>
      <c r="K232" s="11" t="n">
        <f aca="false">IFERROR(J232/G232,"")</f>
        <v>18.7</v>
      </c>
    </row>
    <row r="233" customFormat="false" ht="15" hidden="false" customHeight="false" outlineLevel="0" collapsed="false">
      <c r="A233" s="8" t="n">
        <v>8</v>
      </c>
      <c r="B233" s="8" t="s">
        <v>2559</v>
      </c>
      <c r="C233" s="8" t="s">
        <v>79</v>
      </c>
      <c r="D233" s="8" t="s">
        <v>78</v>
      </c>
      <c r="E233" s="5" t="s">
        <v>81</v>
      </c>
      <c r="F233" s="8" t="s">
        <v>2511</v>
      </c>
      <c r="G233" s="9" t="n">
        <v>1</v>
      </c>
      <c r="H233" s="11" t="n">
        <v>2.2785</v>
      </c>
      <c r="I233" s="8"/>
      <c r="J233" s="11" t="n">
        <v>2.28</v>
      </c>
      <c r="K233" s="11" t="n">
        <f aca="false">IFERROR(J233/G233,"")</f>
        <v>2.28</v>
      </c>
    </row>
    <row r="234" customFormat="false" ht="15" hidden="false" customHeight="false" outlineLevel="0" collapsed="false">
      <c r="A234" s="8" t="n">
        <v>8</v>
      </c>
      <c r="B234" s="8" t="s">
        <v>2559</v>
      </c>
      <c r="C234" s="8" t="s">
        <v>127</v>
      </c>
      <c r="D234" s="8" t="s">
        <v>126</v>
      </c>
      <c r="E234" s="5" t="s">
        <v>129</v>
      </c>
      <c r="F234" s="8" t="s">
        <v>2511</v>
      </c>
      <c r="G234" s="9" t="n">
        <v>1</v>
      </c>
      <c r="H234" s="11" t="n">
        <v>4.4205</v>
      </c>
      <c r="I234" s="8"/>
      <c r="J234" s="11" t="n">
        <v>4.42</v>
      </c>
      <c r="K234" s="11" t="n">
        <f aca="false">IFERROR(J234/G234,"")</f>
        <v>4.42</v>
      </c>
    </row>
    <row r="235" customFormat="false" ht="15" hidden="false" customHeight="false" outlineLevel="0" collapsed="false">
      <c r="A235" s="8" t="n">
        <v>8</v>
      </c>
      <c r="B235" s="8" t="s">
        <v>2559</v>
      </c>
      <c r="C235" s="8" t="s">
        <v>115</v>
      </c>
      <c r="D235" s="8" t="s">
        <v>114</v>
      </c>
      <c r="E235" s="5" t="s">
        <v>117</v>
      </c>
      <c r="F235" s="8" t="s">
        <v>2511</v>
      </c>
      <c r="G235" s="9" t="n">
        <v>1</v>
      </c>
      <c r="H235" s="11" t="n">
        <v>4.7985</v>
      </c>
      <c r="I235" s="8"/>
      <c r="J235" s="11" t="n">
        <v>4.8</v>
      </c>
      <c r="K235" s="11" t="n">
        <f aca="false">IFERROR(J235/G235,"")</f>
        <v>4.8</v>
      </c>
    </row>
    <row r="236" customFormat="false" ht="15" hidden="false" customHeight="false" outlineLevel="0" collapsed="false">
      <c r="A236" s="8" t="n">
        <v>9</v>
      </c>
      <c r="B236" s="8" t="s">
        <v>2560</v>
      </c>
      <c r="C236" s="8" t="s">
        <v>781</v>
      </c>
      <c r="D236" s="8" t="s">
        <v>780</v>
      </c>
      <c r="E236" s="5" t="s">
        <v>783</v>
      </c>
      <c r="F236" s="8" t="s">
        <v>2511</v>
      </c>
      <c r="G236" s="9" t="n">
        <v>2</v>
      </c>
      <c r="H236" s="11" t="n">
        <v>36.37095</v>
      </c>
      <c r="I236" s="8"/>
      <c r="J236" s="11" t="n">
        <v>72.74</v>
      </c>
      <c r="K236" s="11" t="n">
        <f aca="false">IFERROR(J236/G236,"")</f>
        <v>36.37</v>
      </c>
    </row>
    <row r="237" customFormat="false" ht="15" hidden="false" customHeight="false" outlineLevel="0" collapsed="false">
      <c r="A237" s="8" t="n">
        <v>9</v>
      </c>
      <c r="B237" s="8" t="s">
        <v>2560</v>
      </c>
      <c r="C237" s="8" t="s">
        <v>801</v>
      </c>
      <c r="D237" s="8" t="s">
        <v>800</v>
      </c>
      <c r="E237" s="5" t="s">
        <v>803</v>
      </c>
      <c r="F237" s="8" t="s">
        <v>2511</v>
      </c>
      <c r="G237" s="9" t="n">
        <v>1</v>
      </c>
      <c r="H237" s="11" t="n">
        <v>215.50181</v>
      </c>
      <c r="I237" s="8"/>
      <c r="J237" s="11" t="n">
        <v>215.5</v>
      </c>
      <c r="K237" s="11" t="n">
        <f aca="false">IFERROR(J237/G237,"")</f>
        <v>215.5</v>
      </c>
    </row>
    <row r="238" customFormat="false" ht="15" hidden="false" customHeight="false" outlineLevel="0" collapsed="false">
      <c r="A238" s="8" t="n">
        <v>9</v>
      </c>
      <c r="B238" s="8" t="s">
        <v>2560</v>
      </c>
      <c r="C238" s="8" t="s">
        <v>1293</v>
      </c>
      <c r="D238" s="8" t="s">
        <v>1292</v>
      </c>
      <c r="E238" s="5" t="s">
        <v>1294</v>
      </c>
      <c r="F238" s="8" t="s">
        <v>2511</v>
      </c>
      <c r="G238" s="9" t="n">
        <v>1</v>
      </c>
      <c r="H238" s="11" t="n">
        <v>344.4</v>
      </c>
      <c r="I238" s="8"/>
      <c r="J238" s="11" t="n">
        <v>344.4</v>
      </c>
      <c r="K238" s="11" t="n">
        <f aca="false">IFERROR(J238/G238,"")</f>
        <v>344.4</v>
      </c>
    </row>
    <row r="239" customFormat="false" ht="15" hidden="false" customHeight="false" outlineLevel="0" collapsed="false">
      <c r="A239" s="8" t="n">
        <v>9</v>
      </c>
      <c r="B239" s="8" t="s">
        <v>2560</v>
      </c>
      <c r="C239" s="8" t="s">
        <v>1284</v>
      </c>
      <c r="D239" s="8" t="s">
        <v>1283</v>
      </c>
      <c r="E239" s="5" t="s">
        <v>1285</v>
      </c>
      <c r="F239" s="8" t="s">
        <v>2511</v>
      </c>
      <c r="G239" s="9" t="n">
        <v>1</v>
      </c>
      <c r="H239" s="11" t="n">
        <v>275.47</v>
      </c>
      <c r="I239" s="8"/>
      <c r="J239" s="11" t="n">
        <v>275.47</v>
      </c>
      <c r="K239" s="11" t="n">
        <f aca="false">IFERROR(J239/G239,"")</f>
        <v>275.47</v>
      </c>
    </row>
    <row r="240" customFormat="false" ht="15" hidden="false" customHeight="false" outlineLevel="0" collapsed="false">
      <c r="A240" s="8" t="n">
        <v>9</v>
      </c>
      <c r="B240" s="8" t="s">
        <v>2561</v>
      </c>
      <c r="C240" s="8" t="s">
        <v>1456</v>
      </c>
      <c r="D240" s="8" t="s">
        <v>1455</v>
      </c>
      <c r="E240" s="5" t="s">
        <v>1457</v>
      </c>
      <c r="F240" s="8" t="s">
        <v>2511</v>
      </c>
      <c r="G240" s="9" t="n">
        <v>3</v>
      </c>
      <c r="H240" s="11" t="n">
        <v>18.7005</v>
      </c>
      <c r="I240" s="8"/>
      <c r="J240" s="11" t="n">
        <v>56.1</v>
      </c>
      <c r="K240" s="11" t="n">
        <f aca="false">IFERROR(J240/G240,"")</f>
        <v>18.7</v>
      </c>
    </row>
    <row r="241" customFormat="false" ht="15" hidden="false" customHeight="false" outlineLevel="0" collapsed="false">
      <c r="A241" s="8" t="n">
        <v>9</v>
      </c>
      <c r="B241" s="8" t="s">
        <v>2562</v>
      </c>
      <c r="C241" s="8" t="s">
        <v>1302</v>
      </c>
      <c r="D241" s="8" t="s">
        <v>1301</v>
      </c>
      <c r="E241" s="5" t="s">
        <v>1303</v>
      </c>
      <c r="F241" s="8" t="s">
        <v>2511</v>
      </c>
      <c r="G241" s="9" t="n">
        <v>1</v>
      </c>
      <c r="H241" s="11" t="n">
        <v>210.14</v>
      </c>
      <c r="I241" s="8"/>
      <c r="J241" s="11" t="n">
        <v>210.14</v>
      </c>
      <c r="K241" s="11" t="n">
        <f aca="false">IFERROR(J241/G241,"")</f>
        <v>210.14</v>
      </c>
    </row>
    <row r="242" customFormat="false" ht="15" hidden="false" customHeight="false" outlineLevel="0" collapsed="false">
      <c r="A242" s="8" t="n">
        <v>9</v>
      </c>
      <c r="B242" s="8" t="s">
        <v>2562</v>
      </c>
      <c r="C242" s="8" t="s">
        <v>1492</v>
      </c>
      <c r="D242" s="8" t="s">
        <v>1491</v>
      </c>
      <c r="E242" s="5" t="s">
        <v>1493</v>
      </c>
      <c r="F242" s="8" t="s">
        <v>2511</v>
      </c>
      <c r="G242" s="9" t="n">
        <v>1</v>
      </c>
      <c r="H242" s="11" t="n">
        <v>138.07</v>
      </c>
      <c r="I242" s="8"/>
      <c r="J242" s="11" t="n">
        <v>138.07</v>
      </c>
      <c r="K242" s="11" t="n">
        <f aca="false">IFERROR(J242/G242,"")</f>
        <v>138.07</v>
      </c>
    </row>
    <row r="243" customFormat="false" ht="15" hidden="false" customHeight="false" outlineLevel="0" collapsed="false">
      <c r="A243" s="8" t="n">
        <v>9</v>
      </c>
      <c r="B243" s="8" t="s">
        <v>2562</v>
      </c>
      <c r="C243" s="8" t="s">
        <v>1017</v>
      </c>
      <c r="D243" s="8" t="s">
        <v>1016</v>
      </c>
      <c r="E243" s="5" t="s">
        <v>202</v>
      </c>
      <c r="F243" s="8" t="s">
        <v>2511</v>
      </c>
      <c r="G243" s="9" t="n">
        <v>1</v>
      </c>
      <c r="H243" s="11" t="n">
        <v>2.01894</v>
      </c>
      <c r="I243" s="8"/>
      <c r="J243" s="11" t="n">
        <v>2.02</v>
      </c>
      <c r="K243" s="11" t="n">
        <f aca="false">IFERROR(J243/G243,"")</f>
        <v>2.02</v>
      </c>
    </row>
    <row r="244" customFormat="false" ht="15" hidden="false" customHeight="false" outlineLevel="0" collapsed="false">
      <c r="A244" s="8" t="n">
        <v>9</v>
      </c>
      <c r="B244" s="8" t="s">
        <v>2562</v>
      </c>
      <c r="C244" s="8" t="s">
        <v>1013</v>
      </c>
      <c r="D244" s="8" t="s">
        <v>1012</v>
      </c>
      <c r="E244" s="5" t="s">
        <v>885</v>
      </c>
      <c r="F244" s="8" t="s">
        <v>2511</v>
      </c>
      <c r="G244" s="9" t="n">
        <v>1</v>
      </c>
      <c r="H244" s="11" t="n">
        <v>3.37134</v>
      </c>
      <c r="I244" s="8"/>
      <c r="J244" s="11" t="n">
        <v>3.37</v>
      </c>
      <c r="K244" s="11" t="n">
        <f aca="false">IFERROR(J244/G244,"")</f>
        <v>3.37</v>
      </c>
    </row>
    <row r="245" customFormat="false" ht="15" hidden="false" customHeight="false" outlineLevel="0" collapsed="false">
      <c r="A245" s="8" t="n">
        <v>9</v>
      </c>
      <c r="B245" s="8" t="s">
        <v>2562</v>
      </c>
      <c r="C245" s="8" t="s">
        <v>1000</v>
      </c>
      <c r="D245" s="8" t="s">
        <v>999</v>
      </c>
      <c r="E245" s="5" t="s">
        <v>125</v>
      </c>
      <c r="F245" s="8" t="s">
        <v>2511</v>
      </c>
      <c r="G245" s="9" t="n">
        <v>1</v>
      </c>
      <c r="H245" s="11" t="n">
        <v>6.6045</v>
      </c>
      <c r="I245" s="8"/>
      <c r="J245" s="11" t="n">
        <v>6.6</v>
      </c>
      <c r="K245" s="11" t="n">
        <f aca="false">IFERROR(J245/G245,"")</f>
        <v>6.6</v>
      </c>
    </row>
    <row r="246" customFormat="false" ht="15" hidden="false" customHeight="false" outlineLevel="0" collapsed="false">
      <c r="A246" s="8" t="n">
        <v>9</v>
      </c>
      <c r="B246" s="8" t="s">
        <v>2562</v>
      </c>
      <c r="C246" s="8" t="s">
        <v>1021</v>
      </c>
      <c r="D246" s="8" t="s">
        <v>1020</v>
      </c>
      <c r="E246" s="5" t="s">
        <v>215</v>
      </c>
      <c r="F246" s="8" t="s">
        <v>2511</v>
      </c>
      <c r="G246" s="9" t="n">
        <v>1</v>
      </c>
      <c r="H246" s="11" t="n">
        <v>1.14954</v>
      </c>
      <c r="I246" s="8"/>
      <c r="J246" s="11" t="n">
        <v>1.15</v>
      </c>
      <c r="K246" s="11" t="n">
        <f aca="false">IFERROR(J246/G246,"")</f>
        <v>1.15</v>
      </c>
    </row>
    <row r="247" customFormat="false" ht="15" hidden="false" customHeight="false" outlineLevel="0" collapsed="false">
      <c r="A247" s="8" t="n">
        <v>9</v>
      </c>
      <c r="B247" s="8" t="s">
        <v>2562</v>
      </c>
      <c r="C247" s="8" t="s">
        <v>1498</v>
      </c>
      <c r="D247" s="8" t="s">
        <v>1497</v>
      </c>
      <c r="E247" s="5" t="s">
        <v>1499</v>
      </c>
      <c r="F247" s="8" t="s">
        <v>2511</v>
      </c>
      <c r="G247" s="9" t="n">
        <v>1</v>
      </c>
      <c r="H247" s="11" t="n">
        <v>40.908</v>
      </c>
      <c r="I247" s="8"/>
      <c r="J247" s="11" t="n">
        <v>40.91</v>
      </c>
      <c r="K247" s="11" t="n">
        <f aca="false">IFERROR(J247/G247,"")</f>
        <v>40.91</v>
      </c>
    </row>
    <row r="248" customFormat="false" ht="15" hidden="false" customHeight="false" outlineLevel="0" collapsed="false">
      <c r="A248" s="8" t="n">
        <v>9</v>
      </c>
      <c r="B248" s="8" t="s">
        <v>2562</v>
      </c>
      <c r="C248" s="8" t="s">
        <v>387</v>
      </c>
      <c r="D248" s="8" t="s">
        <v>386</v>
      </c>
      <c r="E248" s="5" t="s">
        <v>389</v>
      </c>
      <c r="F248" s="8" t="s">
        <v>2511</v>
      </c>
      <c r="G248" s="9" t="n">
        <v>1</v>
      </c>
      <c r="H248" s="11" t="n">
        <v>41.055</v>
      </c>
      <c r="I248" s="8"/>
      <c r="J248" s="11" t="n">
        <v>41.06</v>
      </c>
      <c r="K248" s="11" t="n">
        <f aca="false">IFERROR(J248/G248,"")</f>
        <v>41.06</v>
      </c>
    </row>
    <row r="249" customFormat="false" ht="15" hidden="false" customHeight="false" outlineLevel="0" collapsed="false">
      <c r="A249" s="8" t="n">
        <v>9</v>
      </c>
      <c r="B249" s="8" t="s">
        <v>2562</v>
      </c>
      <c r="C249" s="8" t="s">
        <v>686</v>
      </c>
      <c r="D249" s="8" t="s">
        <v>685</v>
      </c>
      <c r="E249" s="5" t="s">
        <v>688</v>
      </c>
      <c r="F249" s="8" t="s">
        <v>2511</v>
      </c>
      <c r="G249" s="9" t="n">
        <v>1</v>
      </c>
      <c r="H249" s="11" t="n">
        <v>66.486</v>
      </c>
      <c r="I249" s="8"/>
      <c r="J249" s="11" t="n">
        <v>66.49</v>
      </c>
      <c r="K249" s="11" t="n">
        <f aca="false">IFERROR(J249/G249,"")</f>
        <v>66.49</v>
      </c>
    </row>
    <row r="250" customFormat="false" ht="15" hidden="false" customHeight="false" outlineLevel="0" collapsed="false">
      <c r="A250" s="8" t="n">
        <v>9</v>
      </c>
      <c r="B250" s="8" t="s">
        <v>2562</v>
      </c>
      <c r="C250" s="8" t="s">
        <v>946</v>
      </c>
      <c r="D250" s="8" t="s">
        <v>945</v>
      </c>
      <c r="E250" s="5" t="s">
        <v>948</v>
      </c>
      <c r="F250" s="8" t="s">
        <v>2511</v>
      </c>
      <c r="G250" s="9" t="n">
        <v>1</v>
      </c>
      <c r="H250" s="11" t="n">
        <v>2.814</v>
      </c>
      <c r="I250" s="8"/>
      <c r="J250" s="11" t="n">
        <v>2.81</v>
      </c>
      <c r="K250" s="11" t="n">
        <f aca="false">IFERROR(J250/G250,"")</f>
        <v>2.81</v>
      </c>
    </row>
    <row r="251" customFormat="false" ht="15" hidden="false" customHeight="false" outlineLevel="0" collapsed="false">
      <c r="A251" s="8" t="n">
        <v>9</v>
      </c>
      <c r="B251" s="8" t="s">
        <v>2562</v>
      </c>
      <c r="C251" s="8" t="s">
        <v>430</v>
      </c>
      <c r="D251" s="8" t="s">
        <v>429</v>
      </c>
      <c r="E251" s="5" t="s">
        <v>432</v>
      </c>
      <c r="F251" s="8" t="s">
        <v>2511</v>
      </c>
      <c r="G251" s="9" t="n">
        <v>1</v>
      </c>
      <c r="H251" s="11" t="n">
        <v>14.28</v>
      </c>
      <c r="I251" s="8" t="s">
        <v>2515</v>
      </c>
      <c r="J251" s="11" t="n">
        <v>13.57</v>
      </c>
      <c r="K251" s="11" t="n">
        <f aca="false">IFERROR(J251/G251,"")</f>
        <v>13.57</v>
      </c>
    </row>
    <row r="252" customFormat="false" ht="15" hidden="false" customHeight="false" outlineLevel="0" collapsed="false">
      <c r="A252" s="8" t="n">
        <v>9</v>
      </c>
      <c r="B252" s="8" t="s">
        <v>2563</v>
      </c>
      <c r="C252" s="8" t="s">
        <v>591</v>
      </c>
      <c r="D252" s="8" t="s">
        <v>590</v>
      </c>
      <c r="E252" s="5" t="s">
        <v>593</v>
      </c>
      <c r="F252" s="8" t="s">
        <v>2511</v>
      </c>
      <c r="G252" s="9" t="n">
        <v>1</v>
      </c>
      <c r="H252" s="11" t="n">
        <v>10.416</v>
      </c>
      <c r="I252" s="8"/>
      <c r="J252" s="11" t="n">
        <v>10.42</v>
      </c>
      <c r="K252" s="11" t="n">
        <f aca="false">IFERROR(J252/G252,"")</f>
        <v>10.42</v>
      </c>
    </row>
    <row r="253" customFormat="false" ht="15" hidden="false" customHeight="false" outlineLevel="0" collapsed="false">
      <c r="A253" s="8" t="n">
        <v>9</v>
      </c>
      <c r="B253" s="8" t="s">
        <v>2563</v>
      </c>
      <c r="C253" s="8" t="s">
        <v>583</v>
      </c>
      <c r="D253" s="8" t="s">
        <v>582</v>
      </c>
      <c r="E253" s="5" t="s">
        <v>585</v>
      </c>
      <c r="F253" s="8" t="s">
        <v>2511</v>
      </c>
      <c r="G253" s="9" t="n">
        <v>1</v>
      </c>
      <c r="H253" s="11" t="n">
        <v>7.5285</v>
      </c>
      <c r="I253" s="8"/>
      <c r="J253" s="11" t="n">
        <v>7.53</v>
      </c>
      <c r="K253" s="11" t="n">
        <f aca="false">IFERROR(J253/G253,"")</f>
        <v>7.53</v>
      </c>
    </row>
    <row r="254" customFormat="false" ht="15" hidden="false" customHeight="false" outlineLevel="0" collapsed="false">
      <c r="A254" s="8" t="n">
        <v>9</v>
      </c>
      <c r="B254" s="8" t="s">
        <v>2563</v>
      </c>
      <c r="C254" s="8" t="s">
        <v>500</v>
      </c>
      <c r="D254" s="8" t="s">
        <v>499</v>
      </c>
      <c r="E254" s="5" t="s">
        <v>502</v>
      </c>
      <c r="F254" s="8" t="s">
        <v>2511</v>
      </c>
      <c r="G254" s="9" t="n">
        <v>1</v>
      </c>
      <c r="H254" s="11" t="n">
        <v>124.656</v>
      </c>
      <c r="I254" s="8"/>
      <c r="J254" s="11" t="n">
        <v>124.66</v>
      </c>
      <c r="K254" s="11" t="n">
        <f aca="false">IFERROR(J254/G254,"")</f>
        <v>124.66</v>
      </c>
    </row>
    <row r="255" customFormat="false" ht="15" hidden="false" customHeight="false" outlineLevel="0" collapsed="false">
      <c r="A255" s="8" t="n">
        <v>9</v>
      </c>
      <c r="B255" s="8" t="s">
        <v>2563</v>
      </c>
      <c r="C255" s="8" t="s">
        <v>327</v>
      </c>
      <c r="D255" s="8" t="s">
        <v>326</v>
      </c>
      <c r="E255" s="5" t="s">
        <v>329</v>
      </c>
      <c r="F255" s="8" t="s">
        <v>2511</v>
      </c>
      <c r="G255" s="9" t="n">
        <v>1</v>
      </c>
      <c r="H255" s="11" t="n">
        <v>8.68</v>
      </c>
      <c r="I255" s="8" t="s">
        <v>2539</v>
      </c>
      <c r="J255" s="11" t="n">
        <v>3.47</v>
      </c>
      <c r="K255" s="11" t="n">
        <f aca="false">IFERROR(J255/G255,"")</f>
        <v>3.47</v>
      </c>
    </row>
    <row r="256" customFormat="false" ht="15" hidden="false" customHeight="false" outlineLevel="0" collapsed="false">
      <c r="A256" s="8" t="n">
        <v>9</v>
      </c>
      <c r="B256" s="8" t="s">
        <v>2563</v>
      </c>
      <c r="C256" s="8" t="s">
        <v>144</v>
      </c>
      <c r="D256" s="8" t="s">
        <v>143</v>
      </c>
      <c r="E256" s="5" t="s">
        <v>146</v>
      </c>
      <c r="F256" s="8" t="s">
        <v>2511</v>
      </c>
      <c r="G256" s="9" t="n">
        <v>1</v>
      </c>
      <c r="H256" s="11" t="n">
        <v>4.7985</v>
      </c>
      <c r="I256" s="8"/>
      <c r="J256" s="11" t="n">
        <v>4.8</v>
      </c>
      <c r="K256" s="11" t="n">
        <f aca="false">IFERROR(J256/G256,"")</f>
        <v>4.8</v>
      </c>
    </row>
    <row r="257" customFormat="false" ht="15" hidden="false" customHeight="false" outlineLevel="0" collapsed="false">
      <c r="A257" s="8" t="n">
        <v>9</v>
      </c>
      <c r="B257" s="8" t="s">
        <v>2563</v>
      </c>
      <c r="C257" s="8" t="s">
        <v>74</v>
      </c>
      <c r="D257" s="8" t="s">
        <v>73</v>
      </c>
      <c r="E257" s="5" t="s">
        <v>76</v>
      </c>
      <c r="F257" s="8" t="s">
        <v>2511</v>
      </c>
      <c r="G257" s="9" t="n">
        <v>1</v>
      </c>
      <c r="H257" s="11" t="n">
        <v>2.4675</v>
      </c>
      <c r="I257" s="8"/>
      <c r="J257" s="11" t="n">
        <v>2.47</v>
      </c>
      <c r="K257" s="11" t="n">
        <f aca="false">IFERROR(J257/G257,"")</f>
        <v>2.47</v>
      </c>
    </row>
    <row r="258" customFormat="false" ht="15" hidden="false" customHeight="false" outlineLevel="0" collapsed="false">
      <c r="A258" s="8" t="n">
        <v>9</v>
      </c>
      <c r="B258" s="8" t="s">
        <v>2563</v>
      </c>
      <c r="C258" s="8" t="s">
        <v>119</v>
      </c>
      <c r="D258" s="8" t="s">
        <v>118</v>
      </c>
      <c r="E258" s="5" t="s">
        <v>121</v>
      </c>
      <c r="F258" s="8" t="s">
        <v>2511</v>
      </c>
      <c r="G258" s="9" t="n">
        <v>1</v>
      </c>
      <c r="H258" s="11" t="n">
        <v>3.1605</v>
      </c>
      <c r="I258" s="8"/>
      <c r="J258" s="11" t="n">
        <v>3.16</v>
      </c>
      <c r="K258" s="11" t="n">
        <f aca="false">IFERROR(J258/G258,"")</f>
        <v>3.16</v>
      </c>
    </row>
    <row r="259" customFormat="false" ht="15" hidden="false" customHeight="false" outlineLevel="0" collapsed="false">
      <c r="A259" s="8" t="n">
        <v>9</v>
      </c>
      <c r="B259" s="8" t="s">
        <v>2563</v>
      </c>
      <c r="C259" s="8" t="s">
        <v>111</v>
      </c>
      <c r="D259" s="8" t="s">
        <v>110</v>
      </c>
      <c r="E259" s="5" t="s">
        <v>113</v>
      </c>
      <c r="F259" s="8" t="s">
        <v>2511</v>
      </c>
      <c r="G259" s="9" t="n">
        <v>1</v>
      </c>
      <c r="H259" s="11" t="n">
        <v>3.1605</v>
      </c>
      <c r="I259" s="8"/>
      <c r="J259" s="11" t="n">
        <v>3.16</v>
      </c>
      <c r="K259" s="11" t="n">
        <f aca="false">IFERROR(J259/G259,"")</f>
        <v>3.16</v>
      </c>
    </row>
    <row r="260" customFormat="false" ht="15" hidden="false" customHeight="false" outlineLevel="0" collapsed="false">
      <c r="A260" s="8" t="n">
        <v>9</v>
      </c>
      <c r="B260" s="8" t="s">
        <v>2563</v>
      </c>
      <c r="C260" s="8" t="s">
        <v>296</v>
      </c>
      <c r="D260" s="8" t="s">
        <v>295</v>
      </c>
      <c r="E260" s="5" t="s">
        <v>298</v>
      </c>
      <c r="F260" s="8" t="s">
        <v>2511</v>
      </c>
      <c r="G260" s="9" t="n">
        <v>1</v>
      </c>
      <c r="H260" s="11" t="n">
        <v>70.22</v>
      </c>
      <c r="I260" s="8" t="s">
        <v>2564</v>
      </c>
      <c r="J260" s="11" t="n">
        <v>22.38</v>
      </c>
      <c r="K260" s="11" t="n">
        <f aca="false">IFERROR(J260/G260,"")</f>
        <v>22.38</v>
      </c>
    </row>
    <row r="261" customFormat="false" ht="15" hidden="false" customHeight="false" outlineLevel="0" collapsed="false">
      <c r="A261" s="8" t="n">
        <v>9</v>
      </c>
      <c r="B261" s="8" t="s">
        <v>2563</v>
      </c>
      <c r="C261" s="8" t="s">
        <v>292</v>
      </c>
      <c r="D261" s="8" t="s">
        <v>291</v>
      </c>
      <c r="E261" s="5" t="s">
        <v>294</v>
      </c>
      <c r="F261" s="8" t="s">
        <v>2511</v>
      </c>
      <c r="G261" s="9" t="n">
        <v>1</v>
      </c>
      <c r="H261" s="11" t="n">
        <v>54.54</v>
      </c>
      <c r="I261" s="8" t="s">
        <v>2564</v>
      </c>
      <c r="J261" s="11" t="n">
        <v>17.38</v>
      </c>
      <c r="K261" s="11" t="n">
        <f aca="false">IFERROR(J261/G261,"")</f>
        <v>17.38</v>
      </c>
    </row>
    <row r="262" customFormat="false" ht="15" hidden="false" customHeight="false" outlineLevel="0" collapsed="false">
      <c r="A262" s="8" t="n">
        <v>9</v>
      </c>
      <c r="B262" s="8" t="s">
        <v>2563</v>
      </c>
      <c r="C262" s="8" t="s">
        <v>789</v>
      </c>
      <c r="D262" s="8" t="s">
        <v>788</v>
      </c>
      <c r="E262" s="5" t="s">
        <v>791</v>
      </c>
      <c r="F262" s="8" t="s">
        <v>2511</v>
      </c>
      <c r="G262" s="9" t="n">
        <v>1</v>
      </c>
      <c r="H262" s="11" t="n">
        <v>18.03</v>
      </c>
      <c r="I262" s="8" t="s">
        <v>2565</v>
      </c>
      <c r="J262" s="11" t="n">
        <v>5.32</v>
      </c>
      <c r="K262" s="11" t="n">
        <f aca="false">IFERROR(J262/G262,"")</f>
        <v>5.32</v>
      </c>
    </row>
    <row r="263" customFormat="false" ht="15" hidden="false" customHeight="false" outlineLevel="0" collapsed="false">
      <c r="A263" s="8" t="n">
        <v>9</v>
      </c>
      <c r="B263" s="8" t="s">
        <v>2563</v>
      </c>
      <c r="C263" s="8" t="s">
        <v>284</v>
      </c>
      <c r="D263" s="8" t="s">
        <v>283</v>
      </c>
      <c r="E263" s="5" t="s">
        <v>286</v>
      </c>
      <c r="F263" s="8" t="s">
        <v>2511</v>
      </c>
      <c r="G263" s="9" t="n">
        <v>1</v>
      </c>
      <c r="H263" s="11" t="n">
        <v>14.68</v>
      </c>
      <c r="I263" s="8" t="s">
        <v>2564</v>
      </c>
      <c r="J263" s="11" t="n">
        <v>4.68</v>
      </c>
      <c r="K263" s="11" t="n">
        <f aca="false">IFERROR(J263/G263,"")</f>
        <v>4.68</v>
      </c>
    </row>
    <row r="264" customFormat="false" ht="15" hidden="false" customHeight="false" outlineLevel="0" collapsed="false">
      <c r="A264" s="8" t="n">
        <v>9</v>
      </c>
      <c r="B264" s="8" t="s">
        <v>2566</v>
      </c>
      <c r="C264" s="8" t="s">
        <v>355</v>
      </c>
      <c r="D264" s="8" t="s">
        <v>354</v>
      </c>
      <c r="E264" s="5" t="s">
        <v>357</v>
      </c>
      <c r="F264" s="8" t="s">
        <v>2511</v>
      </c>
      <c r="G264" s="9" t="n">
        <v>1</v>
      </c>
      <c r="H264" s="11" t="n">
        <v>8.0745</v>
      </c>
      <c r="I264" s="8"/>
      <c r="J264" s="11" t="n">
        <v>8.07</v>
      </c>
      <c r="K264" s="11" t="n">
        <f aca="false">IFERROR(J264/G264,"")</f>
        <v>8.07</v>
      </c>
    </row>
    <row r="265" customFormat="false" ht="15" hidden="false" customHeight="false" outlineLevel="0" collapsed="false">
      <c r="A265" s="8" t="n">
        <v>9</v>
      </c>
      <c r="B265" s="8" t="s">
        <v>2566</v>
      </c>
      <c r="C265" s="8" t="s">
        <v>906</v>
      </c>
      <c r="D265" s="8" t="s">
        <v>905</v>
      </c>
      <c r="E265" s="5" t="s">
        <v>908</v>
      </c>
      <c r="F265" s="8" t="s">
        <v>2511</v>
      </c>
      <c r="G265" s="9" t="n">
        <v>1</v>
      </c>
      <c r="H265" s="11" t="n">
        <v>1.974</v>
      </c>
      <c r="I265" s="8"/>
      <c r="J265" s="11" t="n">
        <v>1.97</v>
      </c>
      <c r="K265" s="11" t="n">
        <f aca="false">IFERROR(J265/G265,"")</f>
        <v>1.97</v>
      </c>
    </row>
    <row r="266" customFormat="false" ht="15" hidden="false" customHeight="false" outlineLevel="0" collapsed="false">
      <c r="A266" s="8" t="n">
        <v>10</v>
      </c>
      <c r="B266" s="8" t="s">
        <v>2566</v>
      </c>
      <c r="C266" s="8" t="s">
        <v>950</v>
      </c>
      <c r="D266" s="8" t="s">
        <v>949</v>
      </c>
      <c r="E266" s="5" t="s">
        <v>936</v>
      </c>
      <c r="F266" s="8" t="s">
        <v>2511</v>
      </c>
      <c r="G266" s="9" t="n">
        <v>1</v>
      </c>
      <c r="H266" s="11" t="n">
        <v>3.0555</v>
      </c>
      <c r="I266" s="8"/>
      <c r="J266" s="11" t="n">
        <v>3.06</v>
      </c>
      <c r="K266" s="11" t="n">
        <f aca="false">IFERROR(J266/G266,"")</f>
        <v>3.06</v>
      </c>
    </row>
    <row r="267" customFormat="false" ht="15" hidden="false" customHeight="false" outlineLevel="0" collapsed="false">
      <c r="A267" s="8" t="n">
        <v>10</v>
      </c>
      <c r="B267" s="8" t="s">
        <v>2566</v>
      </c>
      <c r="C267" s="8" t="s">
        <v>961</v>
      </c>
      <c r="D267" s="8" t="s">
        <v>960</v>
      </c>
      <c r="E267" s="5" t="s">
        <v>944</v>
      </c>
      <c r="F267" s="8" t="s">
        <v>2511</v>
      </c>
      <c r="G267" s="9" t="n">
        <v>1</v>
      </c>
      <c r="H267" s="11" t="n">
        <v>4.053</v>
      </c>
      <c r="I267" s="8"/>
      <c r="J267" s="11" t="n">
        <v>4.05</v>
      </c>
      <c r="K267" s="11" t="n">
        <f aca="false">IFERROR(J267/G267,"")</f>
        <v>4.05</v>
      </c>
    </row>
    <row r="268" customFormat="false" ht="15" hidden="false" customHeight="false" outlineLevel="0" collapsed="false">
      <c r="A268" s="8" t="n">
        <v>10</v>
      </c>
      <c r="B268" s="8" t="s">
        <v>2566</v>
      </c>
      <c r="C268" s="8" t="s">
        <v>1046</v>
      </c>
      <c r="D268" s="8" t="s">
        <v>1045</v>
      </c>
      <c r="E268" s="5" t="s">
        <v>1047</v>
      </c>
      <c r="F268" s="8" t="s">
        <v>2511</v>
      </c>
      <c r="G268" s="9" t="n">
        <v>1</v>
      </c>
      <c r="H268" s="11" t="n">
        <v>63.462</v>
      </c>
      <c r="I268" s="8"/>
      <c r="J268" s="11" t="n">
        <v>63.46</v>
      </c>
      <c r="K268" s="11" t="n">
        <f aca="false">IFERROR(J268/G268,"")</f>
        <v>63.46</v>
      </c>
    </row>
    <row r="269" customFormat="false" ht="15" hidden="false" customHeight="false" outlineLevel="0" collapsed="false">
      <c r="A269" s="8" t="n">
        <v>10</v>
      </c>
      <c r="B269" s="8" t="s">
        <v>2566</v>
      </c>
      <c r="C269" s="8" t="s">
        <v>1267</v>
      </c>
      <c r="D269" s="8" t="s">
        <v>1266</v>
      </c>
      <c r="E269" s="5" t="s">
        <v>1268</v>
      </c>
      <c r="F269" s="8" t="s">
        <v>2511</v>
      </c>
      <c r="G269" s="9" t="n">
        <v>1</v>
      </c>
      <c r="H269" s="11" t="n">
        <v>7.014</v>
      </c>
      <c r="I269" s="8" t="s">
        <v>2515</v>
      </c>
      <c r="J269" s="11" t="n">
        <v>6.66</v>
      </c>
      <c r="K269" s="11" t="n">
        <f aca="false">IFERROR(J269/G269,"")</f>
        <v>6.66</v>
      </c>
    </row>
    <row r="270" customFormat="false" ht="23.85" hidden="false" customHeight="false" outlineLevel="0" collapsed="false">
      <c r="A270" s="8" t="n">
        <v>10</v>
      </c>
      <c r="B270" s="8" t="s">
        <v>2567</v>
      </c>
      <c r="C270" s="8" t="s">
        <v>308</v>
      </c>
      <c r="D270" s="8" t="s">
        <v>307</v>
      </c>
      <c r="E270" s="5" t="s">
        <v>310</v>
      </c>
      <c r="F270" s="8" t="s">
        <v>2511</v>
      </c>
      <c r="G270" s="9" t="n">
        <v>1</v>
      </c>
      <c r="H270" s="11" t="n">
        <v>32.298</v>
      </c>
      <c r="I270" s="8"/>
      <c r="J270" s="11" t="n">
        <v>32.3</v>
      </c>
      <c r="K270" s="11" t="n">
        <f aca="false">IFERROR(J270/G270,"")</f>
        <v>32.3</v>
      </c>
    </row>
    <row r="271" customFormat="false" ht="23.85" hidden="false" customHeight="false" outlineLevel="0" collapsed="false">
      <c r="A271" s="8" t="n">
        <v>10</v>
      </c>
      <c r="B271" s="8" t="s">
        <v>2567</v>
      </c>
      <c r="C271" s="8" t="s">
        <v>823</v>
      </c>
      <c r="D271" s="8" t="s">
        <v>822</v>
      </c>
      <c r="E271" s="5" t="s">
        <v>825</v>
      </c>
      <c r="F271" s="8" t="s">
        <v>2511</v>
      </c>
      <c r="G271" s="9" t="n">
        <v>1</v>
      </c>
      <c r="H271" s="11" t="n">
        <v>47.15</v>
      </c>
      <c r="I271" s="8"/>
      <c r="J271" s="11" t="n">
        <v>47.15</v>
      </c>
      <c r="K271" s="11" t="n">
        <f aca="false">IFERROR(J271/G271,"")</f>
        <v>47.15</v>
      </c>
    </row>
    <row r="272" customFormat="false" ht="15" hidden="false" customHeight="false" outlineLevel="0" collapsed="false">
      <c r="A272" s="8" t="n">
        <v>10</v>
      </c>
      <c r="B272" s="8" t="s">
        <v>2567</v>
      </c>
      <c r="C272" s="8" t="s">
        <v>418</v>
      </c>
      <c r="D272" s="8" t="s">
        <v>417</v>
      </c>
      <c r="E272" s="5" t="s">
        <v>420</v>
      </c>
      <c r="F272" s="8" t="s">
        <v>2511</v>
      </c>
      <c r="G272" s="9" t="n">
        <v>2</v>
      </c>
      <c r="H272" s="11" t="n">
        <v>11.6865</v>
      </c>
      <c r="I272" s="8" t="s">
        <v>2515</v>
      </c>
      <c r="J272" s="11" t="n">
        <v>22.2</v>
      </c>
      <c r="K272" s="11" t="n">
        <f aca="false">IFERROR(J272/G272,"")</f>
        <v>11.1</v>
      </c>
    </row>
    <row r="273" customFormat="false" ht="15" hidden="false" customHeight="false" outlineLevel="0" collapsed="false">
      <c r="A273" s="8" t="n">
        <v>10</v>
      </c>
      <c r="B273" s="8" t="s">
        <v>2567</v>
      </c>
      <c r="C273" s="8" t="s">
        <v>918</v>
      </c>
      <c r="D273" s="8" t="s">
        <v>917</v>
      </c>
      <c r="E273" s="5" t="s">
        <v>920</v>
      </c>
      <c r="F273" s="8" t="s">
        <v>2511</v>
      </c>
      <c r="G273" s="9" t="n">
        <v>1</v>
      </c>
      <c r="H273" s="11" t="n">
        <v>3.3495</v>
      </c>
      <c r="I273" s="8"/>
      <c r="J273" s="11" t="n">
        <v>3.35</v>
      </c>
      <c r="K273" s="11" t="n">
        <f aca="false">IFERROR(J273/G273,"")</f>
        <v>3.35</v>
      </c>
    </row>
    <row r="274" customFormat="false" ht="15" hidden="false" customHeight="false" outlineLevel="0" collapsed="false">
      <c r="A274" s="8" t="n">
        <v>10</v>
      </c>
      <c r="B274" s="8" t="s">
        <v>2567</v>
      </c>
      <c r="C274" s="8" t="s">
        <v>300</v>
      </c>
      <c r="D274" s="8" t="s">
        <v>299</v>
      </c>
      <c r="E274" s="5" t="s">
        <v>302</v>
      </c>
      <c r="F274" s="8" t="s">
        <v>2511</v>
      </c>
      <c r="G274" s="9" t="n">
        <v>1</v>
      </c>
      <c r="H274" s="11" t="n">
        <v>40.8</v>
      </c>
      <c r="I274" s="8" t="s">
        <v>2522</v>
      </c>
      <c r="J274" s="11" t="n">
        <v>13.46</v>
      </c>
      <c r="K274" s="11" t="n">
        <f aca="false">IFERROR(J274/G274,"")</f>
        <v>13.46</v>
      </c>
    </row>
    <row r="275" customFormat="false" ht="15" hidden="false" customHeight="false" outlineLevel="0" collapsed="false">
      <c r="A275" s="8" t="n">
        <v>10</v>
      </c>
      <c r="B275" s="8" t="s">
        <v>2567</v>
      </c>
      <c r="C275" s="8" t="s">
        <v>887</v>
      </c>
      <c r="D275" s="8" t="s">
        <v>886</v>
      </c>
      <c r="E275" s="5" t="s">
        <v>889</v>
      </c>
      <c r="F275" s="8" t="s">
        <v>2511</v>
      </c>
      <c r="G275" s="9" t="n">
        <v>1</v>
      </c>
      <c r="H275" s="11" t="n">
        <v>5.5965</v>
      </c>
      <c r="I275" s="8"/>
      <c r="J275" s="11" t="n">
        <v>5.6</v>
      </c>
      <c r="K275" s="11" t="n">
        <f aca="false">IFERROR(J275/G275,"")</f>
        <v>5.6</v>
      </c>
    </row>
    <row r="276" customFormat="false" ht="15" hidden="false" customHeight="false" outlineLevel="0" collapsed="false">
      <c r="A276" s="8" t="n">
        <v>10</v>
      </c>
      <c r="B276" s="8" t="s">
        <v>2567</v>
      </c>
      <c r="C276" s="8" t="s">
        <v>953</v>
      </c>
      <c r="D276" s="8" t="s">
        <v>952</v>
      </c>
      <c r="E276" s="5" t="s">
        <v>955</v>
      </c>
      <c r="F276" s="8" t="s">
        <v>2511</v>
      </c>
      <c r="G276" s="9" t="n">
        <v>1</v>
      </c>
      <c r="H276" s="11" t="n">
        <v>8.274</v>
      </c>
      <c r="I276" s="8"/>
      <c r="J276" s="11" t="n">
        <v>8.27</v>
      </c>
      <c r="K276" s="11" t="n">
        <f aca="false">IFERROR(J276/G276,"")</f>
        <v>8.27</v>
      </c>
    </row>
    <row r="277" customFormat="false" ht="15" hidden="false" customHeight="false" outlineLevel="0" collapsed="false">
      <c r="A277" s="8" t="n">
        <v>10</v>
      </c>
      <c r="B277" s="8" t="s">
        <v>2567</v>
      </c>
      <c r="C277" s="8" t="s">
        <v>438</v>
      </c>
      <c r="D277" s="8" t="s">
        <v>437</v>
      </c>
      <c r="E277" s="5" t="s">
        <v>440</v>
      </c>
      <c r="F277" s="8" t="s">
        <v>2511</v>
      </c>
      <c r="G277" s="9" t="n">
        <v>1</v>
      </c>
      <c r="H277" s="11" t="n">
        <v>54.9465</v>
      </c>
      <c r="I277" s="8" t="s">
        <v>2515</v>
      </c>
      <c r="J277" s="11" t="n">
        <v>52.2</v>
      </c>
      <c r="K277" s="11" t="n">
        <f aca="false">IFERROR(J277/G277,"")</f>
        <v>52.2</v>
      </c>
    </row>
    <row r="278" customFormat="false" ht="15" hidden="false" customHeight="false" outlineLevel="0" collapsed="false">
      <c r="A278" s="8" t="n">
        <v>10</v>
      </c>
      <c r="B278" s="8" t="s">
        <v>2567</v>
      </c>
      <c r="C278" s="8" t="s">
        <v>891</v>
      </c>
      <c r="D278" s="8" t="s">
        <v>890</v>
      </c>
      <c r="E278" s="5" t="s">
        <v>893</v>
      </c>
      <c r="F278" s="8" t="s">
        <v>2511</v>
      </c>
      <c r="G278" s="9" t="n">
        <v>1</v>
      </c>
      <c r="H278" s="11" t="n">
        <v>10.6995</v>
      </c>
      <c r="I278" s="8"/>
      <c r="J278" s="11" t="n">
        <v>10.7</v>
      </c>
      <c r="K278" s="11" t="n">
        <f aca="false">IFERROR(J278/G278,"")</f>
        <v>10.7</v>
      </c>
    </row>
    <row r="279" customFormat="false" ht="15" hidden="false" customHeight="false" outlineLevel="0" collapsed="false">
      <c r="A279" s="8" t="n">
        <v>10</v>
      </c>
      <c r="B279" s="8" t="s">
        <v>2567</v>
      </c>
      <c r="C279" s="8" t="s">
        <v>899</v>
      </c>
      <c r="D279" s="8" t="s">
        <v>898</v>
      </c>
      <c r="E279" s="5" t="s">
        <v>901</v>
      </c>
      <c r="F279" s="8" t="s">
        <v>2511</v>
      </c>
      <c r="G279" s="9" t="n">
        <v>1</v>
      </c>
      <c r="H279" s="11" t="n">
        <v>38.6715</v>
      </c>
      <c r="I279" s="8"/>
      <c r="J279" s="11" t="n">
        <v>38.67</v>
      </c>
      <c r="K279" s="11" t="n">
        <f aca="false">IFERROR(J279/G279,"")</f>
        <v>38.67</v>
      </c>
    </row>
    <row r="280" customFormat="false" ht="23.85" hidden="false" customHeight="false" outlineLevel="0" collapsed="false">
      <c r="A280" s="8" t="n">
        <v>10</v>
      </c>
      <c r="B280" s="8" t="s">
        <v>2567</v>
      </c>
      <c r="C280" s="8" t="s">
        <v>835</v>
      </c>
      <c r="D280" s="8" t="s">
        <v>834</v>
      </c>
      <c r="E280" s="5" t="s">
        <v>837</v>
      </c>
      <c r="F280" s="8" t="s">
        <v>2511</v>
      </c>
      <c r="G280" s="9" t="n">
        <v>1</v>
      </c>
      <c r="H280" s="11" t="n">
        <v>65.9</v>
      </c>
      <c r="I280" s="8"/>
      <c r="J280" s="11" t="n">
        <v>65.9</v>
      </c>
      <c r="K280" s="11" t="n">
        <f aca="false">IFERROR(J280/G280,"")</f>
        <v>65.9</v>
      </c>
    </row>
    <row r="281" customFormat="false" ht="15" hidden="false" customHeight="false" outlineLevel="0" collapsed="false">
      <c r="A281" s="8" t="n">
        <v>10</v>
      </c>
      <c r="B281" s="8" t="s">
        <v>2568</v>
      </c>
      <c r="C281" s="8" t="s">
        <v>631</v>
      </c>
      <c r="D281" s="8" t="s">
        <v>630</v>
      </c>
      <c r="E281" s="5" t="s">
        <v>633</v>
      </c>
      <c r="F281" s="8" t="s">
        <v>2511</v>
      </c>
      <c r="G281" s="9" t="n">
        <v>5</v>
      </c>
      <c r="H281" s="11" t="n">
        <v>4.88565</v>
      </c>
      <c r="I281" s="8"/>
      <c r="J281" s="11" t="n">
        <v>24.43</v>
      </c>
      <c r="K281" s="11" t="n">
        <f aca="false">IFERROR(J281/G281,"")</f>
        <v>4.886</v>
      </c>
    </row>
    <row r="282" customFormat="false" ht="15" hidden="false" customHeight="false" outlineLevel="0" collapsed="false">
      <c r="A282" s="8" t="n">
        <v>10</v>
      </c>
      <c r="B282" s="8" t="s">
        <v>2568</v>
      </c>
      <c r="C282" s="8" t="s">
        <v>1025</v>
      </c>
      <c r="D282" s="8" t="s">
        <v>1024</v>
      </c>
      <c r="E282" s="5" t="s">
        <v>1026</v>
      </c>
      <c r="F282" s="8" t="s">
        <v>2511</v>
      </c>
      <c r="G282" s="9" t="n">
        <v>1</v>
      </c>
      <c r="H282" s="11" t="n">
        <v>11.28288</v>
      </c>
      <c r="I282" s="8"/>
      <c r="J282" s="11" t="n">
        <v>11.28</v>
      </c>
      <c r="K282" s="11" t="n">
        <f aca="false">IFERROR(J282/G282,"")</f>
        <v>11.28</v>
      </c>
    </row>
    <row r="283" customFormat="false" ht="15" hidden="false" customHeight="false" outlineLevel="0" collapsed="false">
      <c r="A283" s="8" t="n">
        <v>10</v>
      </c>
      <c r="B283" s="8" t="s">
        <v>2568</v>
      </c>
      <c r="C283" s="8" t="s">
        <v>1337</v>
      </c>
      <c r="D283" s="8" t="s">
        <v>1336</v>
      </c>
      <c r="E283" s="5" t="s">
        <v>1338</v>
      </c>
      <c r="F283" s="8" t="s">
        <v>2511</v>
      </c>
      <c r="G283" s="9" t="n">
        <v>1</v>
      </c>
      <c r="H283" s="11" t="n">
        <v>11.235</v>
      </c>
      <c r="I283" s="8"/>
      <c r="J283" s="11" t="n">
        <v>11.24</v>
      </c>
      <c r="K283" s="11" t="n">
        <f aca="false">IFERROR(J283/G283,"")</f>
        <v>11.24</v>
      </c>
    </row>
    <row r="284" customFormat="false" ht="15" hidden="false" customHeight="false" outlineLevel="0" collapsed="false">
      <c r="A284" s="8" t="n">
        <v>10</v>
      </c>
      <c r="B284" s="8" t="s">
        <v>2568</v>
      </c>
      <c r="C284" s="8" t="s">
        <v>1392</v>
      </c>
      <c r="D284" s="8" t="s">
        <v>1391</v>
      </c>
      <c r="E284" s="5" t="s">
        <v>1393</v>
      </c>
      <c r="F284" s="8" t="s">
        <v>2511</v>
      </c>
      <c r="G284" s="9" t="n">
        <v>1</v>
      </c>
      <c r="H284" s="11" t="n">
        <v>3.57294</v>
      </c>
      <c r="I284" s="8"/>
      <c r="J284" s="11" t="n">
        <v>3.57</v>
      </c>
      <c r="K284" s="11" t="n">
        <f aca="false">IFERROR(J284/G284,"")</f>
        <v>3.57</v>
      </c>
    </row>
    <row r="285" customFormat="false" ht="23.85" hidden="false" customHeight="false" outlineLevel="0" collapsed="false">
      <c r="A285" s="8" t="n">
        <v>10</v>
      </c>
      <c r="B285" s="8" t="s">
        <v>2568</v>
      </c>
      <c r="C285" s="8" t="s">
        <v>1052</v>
      </c>
      <c r="D285" s="8" t="s">
        <v>1051</v>
      </c>
      <c r="E285" s="5" t="s">
        <v>1053</v>
      </c>
      <c r="F285" s="8" t="s">
        <v>2511</v>
      </c>
      <c r="G285" s="9" t="n">
        <v>1</v>
      </c>
      <c r="H285" s="11" t="n">
        <v>6.59558</v>
      </c>
      <c r="I285" s="8"/>
      <c r="J285" s="11" t="n">
        <v>6.6</v>
      </c>
      <c r="K285" s="11" t="n">
        <f aca="false">IFERROR(J285/G285,"")</f>
        <v>6.6</v>
      </c>
    </row>
    <row r="286" customFormat="false" ht="15" hidden="false" customHeight="false" outlineLevel="0" collapsed="false">
      <c r="A286" s="8" t="n">
        <v>10</v>
      </c>
      <c r="B286" s="8" t="s">
        <v>2568</v>
      </c>
      <c r="C286" s="8" t="s">
        <v>1126</v>
      </c>
      <c r="D286" s="8" t="s">
        <v>1125</v>
      </c>
      <c r="E286" s="5" t="s">
        <v>1127</v>
      </c>
      <c r="F286" s="8" t="s">
        <v>2511</v>
      </c>
      <c r="G286" s="9" t="n">
        <v>1</v>
      </c>
      <c r="H286" s="11" t="n">
        <v>74.41</v>
      </c>
      <c r="I286" s="8" t="s">
        <v>2522</v>
      </c>
      <c r="J286" s="11" t="n">
        <v>24.55</v>
      </c>
      <c r="K286" s="11" t="n">
        <f aca="false">IFERROR(J286/G286,"")</f>
        <v>24.55</v>
      </c>
    </row>
    <row r="287" customFormat="false" ht="15" hidden="false" customHeight="false" outlineLevel="0" collapsed="false">
      <c r="A287" s="8" t="n">
        <v>10</v>
      </c>
      <c r="B287" s="8" t="s">
        <v>2568</v>
      </c>
      <c r="C287" s="8" t="s">
        <v>1507</v>
      </c>
      <c r="D287" s="8" t="s">
        <v>1506</v>
      </c>
      <c r="E287" s="5" t="s">
        <v>1508</v>
      </c>
      <c r="F287" s="8" t="s">
        <v>2511</v>
      </c>
      <c r="G287" s="9" t="n">
        <v>1</v>
      </c>
      <c r="H287" s="11" t="n">
        <v>27.8586</v>
      </c>
      <c r="I287" s="8"/>
      <c r="J287" s="11" t="n">
        <v>27.86</v>
      </c>
      <c r="K287" s="11" t="n">
        <f aca="false">IFERROR(J287/G287,"")</f>
        <v>27.86</v>
      </c>
    </row>
    <row r="288" customFormat="false" ht="15" hidden="false" customHeight="false" outlineLevel="0" collapsed="false">
      <c r="A288" s="8" t="n">
        <v>10</v>
      </c>
      <c r="B288" s="8" t="s">
        <v>2568</v>
      </c>
      <c r="C288" s="8" t="s">
        <v>1099</v>
      </c>
      <c r="D288" s="8" t="s">
        <v>1098</v>
      </c>
      <c r="E288" s="5" t="s">
        <v>1100</v>
      </c>
      <c r="F288" s="8" t="s">
        <v>2511</v>
      </c>
      <c r="G288" s="9" t="n">
        <v>1</v>
      </c>
      <c r="H288" s="11" t="n">
        <v>24.41</v>
      </c>
      <c r="I288" s="8" t="s">
        <v>2569</v>
      </c>
      <c r="J288" s="11" t="n">
        <v>9.61</v>
      </c>
      <c r="K288" s="11" t="n">
        <f aca="false">IFERROR(J288/G288,"")</f>
        <v>9.61</v>
      </c>
    </row>
    <row r="289" customFormat="false" ht="15" hidden="false" customHeight="false" outlineLevel="0" collapsed="false">
      <c r="A289" s="8" t="n">
        <v>10</v>
      </c>
      <c r="B289" s="8" t="s">
        <v>2568</v>
      </c>
      <c r="C289" s="8" t="s">
        <v>1510</v>
      </c>
      <c r="D289" s="8" t="s">
        <v>1509</v>
      </c>
      <c r="E289" s="5" t="s">
        <v>1511</v>
      </c>
      <c r="F289" s="8" t="s">
        <v>2511</v>
      </c>
      <c r="G289" s="9" t="n">
        <v>1</v>
      </c>
      <c r="H289" s="11" t="n">
        <v>41.9475</v>
      </c>
      <c r="I289" s="8"/>
      <c r="J289" s="11" t="n">
        <v>41.95</v>
      </c>
      <c r="K289" s="11" t="n">
        <f aca="false">IFERROR(J289/G289,"")</f>
        <v>41.95</v>
      </c>
    </row>
    <row r="290" customFormat="false" ht="15" hidden="false" customHeight="false" outlineLevel="0" collapsed="false">
      <c r="A290" s="8" t="n">
        <v>10</v>
      </c>
      <c r="B290" s="8" t="s">
        <v>2568</v>
      </c>
      <c r="C290" s="8" t="s">
        <v>1132</v>
      </c>
      <c r="D290" s="8" t="s">
        <v>1131</v>
      </c>
      <c r="E290" s="5" t="s">
        <v>1133</v>
      </c>
      <c r="F290" s="8" t="s">
        <v>2511</v>
      </c>
      <c r="G290" s="9" t="n">
        <v>1</v>
      </c>
      <c r="H290" s="11" t="n">
        <v>7.098</v>
      </c>
      <c r="I290" s="8"/>
      <c r="J290" s="11" t="n">
        <v>7.1</v>
      </c>
      <c r="K290" s="11" t="n">
        <f aca="false">IFERROR(J290/G290,"")</f>
        <v>7.1</v>
      </c>
    </row>
    <row r="291" customFormat="false" ht="15" hidden="false" customHeight="false" outlineLevel="0" collapsed="false">
      <c r="A291" s="8" t="n">
        <v>10</v>
      </c>
      <c r="B291" s="8" t="s">
        <v>2570</v>
      </c>
      <c r="C291" s="8" t="s">
        <v>698</v>
      </c>
      <c r="D291" s="8" t="s">
        <v>697</v>
      </c>
      <c r="E291" s="5" t="s">
        <v>700</v>
      </c>
      <c r="F291" s="8" t="s">
        <v>2511</v>
      </c>
      <c r="G291" s="9" t="n">
        <v>1</v>
      </c>
      <c r="H291" s="11" t="n">
        <v>29.064</v>
      </c>
      <c r="I291" s="8"/>
      <c r="J291" s="11" t="n">
        <v>29.06</v>
      </c>
      <c r="K291" s="11" t="n">
        <f aca="false">IFERROR(J291/G291,"")</f>
        <v>29.06</v>
      </c>
    </row>
    <row r="292" customFormat="false" ht="23.85" hidden="false" customHeight="false" outlineLevel="0" collapsed="false">
      <c r="A292" s="8" t="n">
        <v>10</v>
      </c>
      <c r="B292" s="8" t="s">
        <v>2570</v>
      </c>
      <c r="C292" s="8" t="s">
        <v>831</v>
      </c>
      <c r="D292" s="8" t="s">
        <v>830</v>
      </c>
      <c r="E292" s="5" t="s">
        <v>833</v>
      </c>
      <c r="F292" s="8" t="s">
        <v>2511</v>
      </c>
      <c r="G292" s="9" t="n">
        <v>1</v>
      </c>
      <c r="H292" s="11" t="n">
        <v>58.55</v>
      </c>
      <c r="I292" s="8"/>
      <c r="J292" s="11" t="n">
        <v>58.55</v>
      </c>
      <c r="K292" s="11" t="n">
        <f aca="false">IFERROR(J292/G292,"")</f>
        <v>58.55</v>
      </c>
    </row>
    <row r="293" customFormat="false" ht="23.85" hidden="false" customHeight="false" outlineLevel="0" collapsed="false">
      <c r="A293" s="8" t="n">
        <v>10</v>
      </c>
      <c r="B293" s="8" t="s">
        <v>2571</v>
      </c>
      <c r="C293" s="8" t="s">
        <v>835</v>
      </c>
      <c r="D293" s="8" t="s">
        <v>834</v>
      </c>
      <c r="E293" s="5" t="s">
        <v>837</v>
      </c>
      <c r="F293" s="8" t="s">
        <v>2511</v>
      </c>
      <c r="G293" s="9" t="n">
        <v>1</v>
      </c>
      <c r="H293" s="11" t="n">
        <v>65.9</v>
      </c>
      <c r="I293" s="8"/>
      <c r="J293" s="11" t="n">
        <v>65.9</v>
      </c>
      <c r="K293" s="11" t="n">
        <f aca="false">IFERROR(J293/G293,"")</f>
        <v>65.9</v>
      </c>
    </row>
    <row r="294" customFormat="false" ht="15" hidden="false" customHeight="false" outlineLevel="0" collapsed="false">
      <c r="A294" s="8" t="n">
        <v>10</v>
      </c>
      <c r="B294" s="8" t="s">
        <v>2572</v>
      </c>
      <c r="C294" s="8" t="s">
        <v>1483</v>
      </c>
      <c r="D294" s="8" t="s">
        <v>1482</v>
      </c>
      <c r="E294" s="5" t="s">
        <v>1484</v>
      </c>
      <c r="F294" s="8" t="s">
        <v>2511</v>
      </c>
      <c r="G294" s="9" t="n">
        <v>1</v>
      </c>
      <c r="H294" s="11" t="n">
        <v>38.6295</v>
      </c>
      <c r="I294" s="8"/>
      <c r="J294" s="11" t="n">
        <v>38.63</v>
      </c>
      <c r="K294" s="11" t="n">
        <f aca="false">IFERROR(J294/G294,"")</f>
        <v>38.63</v>
      </c>
    </row>
    <row r="295" customFormat="false" ht="15" hidden="false" customHeight="false" outlineLevel="0" collapsed="false">
      <c r="A295" s="8" t="n">
        <v>11</v>
      </c>
      <c r="B295" s="8" t="s">
        <v>2573</v>
      </c>
      <c r="C295" s="8" t="s">
        <v>1670</v>
      </c>
      <c r="D295" s="8" t="s">
        <v>1669</v>
      </c>
      <c r="E295" s="5" t="s">
        <v>1671</v>
      </c>
      <c r="F295" s="8" t="s">
        <v>2511</v>
      </c>
      <c r="G295" s="9" t="n">
        <v>1</v>
      </c>
      <c r="H295" s="11" t="n">
        <v>13.188</v>
      </c>
      <c r="I295" s="8"/>
      <c r="J295" s="11" t="n">
        <v>13.19</v>
      </c>
      <c r="K295" s="11" t="n">
        <f aca="false">IFERROR(J295/G295,"")</f>
        <v>13.19</v>
      </c>
    </row>
    <row r="296" customFormat="false" ht="15" hidden="false" customHeight="false" outlineLevel="0" collapsed="false">
      <c r="A296" s="8" t="n">
        <v>11</v>
      </c>
      <c r="B296" s="8" t="s">
        <v>2574</v>
      </c>
      <c r="C296" s="8" t="s">
        <v>1409</v>
      </c>
      <c r="D296" s="8" t="s">
        <v>1408</v>
      </c>
      <c r="E296" s="5" t="s">
        <v>1410</v>
      </c>
      <c r="F296" s="8" t="s">
        <v>2511</v>
      </c>
      <c r="G296" s="9" t="n">
        <v>1</v>
      </c>
      <c r="H296" s="11" t="n">
        <v>5.4075</v>
      </c>
      <c r="I296" s="8"/>
      <c r="J296" s="11" t="n">
        <v>5.41</v>
      </c>
      <c r="K296" s="11" t="n">
        <f aca="false">IFERROR(J296/G296,"")</f>
        <v>5.41</v>
      </c>
    </row>
    <row r="297" customFormat="false" ht="15" hidden="false" customHeight="false" outlineLevel="0" collapsed="false">
      <c r="A297" s="8" t="n">
        <v>11</v>
      </c>
      <c r="B297" s="8" t="s">
        <v>2574</v>
      </c>
      <c r="C297" s="8" t="s">
        <v>164</v>
      </c>
      <c r="D297" s="8" t="s">
        <v>163</v>
      </c>
      <c r="E297" s="5" t="s">
        <v>166</v>
      </c>
      <c r="F297" s="8" t="s">
        <v>2511</v>
      </c>
      <c r="G297" s="9" t="n">
        <v>1</v>
      </c>
      <c r="H297" s="11" t="n">
        <v>10.26858</v>
      </c>
      <c r="I297" s="8"/>
      <c r="J297" s="11" t="n">
        <v>10.27</v>
      </c>
      <c r="K297" s="11" t="n">
        <f aca="false">IFERROR(J297/G297,"")</f>
        <v>10.27</v>
      </c>
    </row>
    <row r="298" customFormat="false" ht="15" hidden="false" customHeight="false" outlineLevel="0" collapsed="false">
      <c r="A298" s="8" t="n">
        <v>11</v>
      </c>
      <c r="B298" s="8" t="s">
        <v>2575</v>
      </c>
      <c r="C298" s="8" t="s">
        <v>272</v>
      </c>
      <c r="D298" s="8" t="s">
        <v>271</v>
      </c>
      <c r="E298" s="5" t="s">
        <v>274</v>
      </c>
      <c r="F298" s="8" t="s">
        <v>2511</v>
      </c>
      <c r="G298" s="9" t="n">
        <v>4</v>
      </c>
      <c r="H298" s="11" t="n">
        <v>14.35</v>
      </c>
      <c r="I298" s="8" t="s">
        <v>2576</v>
      </c>
      <c r="J298" s="11" t="n">
        <v>16.84</v>
      </c>
      <c r="K298" s="11" t="n">
        <f aca="false">IFERROR(J298/G298,"")</f>
        <v>4.21</v>
      </c>
    </row>
    <row r="299" customFormat="false" ht="15" hidden="false" customHeight="false" outlineLevel="0" collapsed="false">
      <c r="A299" s="8" t="n">
        <v>11</v>
      </c>
      <c r="B299" s="8" t="s">
        <v>2577</v>
      </c>
      <c r="C299" s="8" t="s">
        <v>339</v>
      </c>
      <c r="D299" s="8" t="s">
        <v>338</v>
      </c>
      <c r="E299" s="5" t="s">
        <v>341</v>
      </c>
      <c r="F299" s="8" t="s">
        <v>2511</v>
      </c>
      <c r="G299" s="9" t="n">
        <v>1</v>
      </c>
      <c r="H299" s="11" t="n">
        <v>11.61858</v>
      </c>
      <c r="I299" s="8"/>
      <c r="J299" s="11" t="n">
        <v>11.62</v>
      </c>
      <c r="K299" s="11" t="n">
        <f aca="false">IFERROR(J299/G299,"")</f>
        <v>11.62</v>
      </c>
    </row>
    <row r="300" customFormat="false" ht="15" hidden="false" customHeight="false" outlineLevel="0" collapsed="false">
      <c r="A300" s="8" t="n">
        <v>11</v>
      </c>
      <c r="B300" s="8" t="s">
        <v>2577</v>
      </c>
      <c r="C300" s="8" t="s">
        <v>379</v>
      </c>
      <c r="D300" s="8" t="s">
        <v>378</v>
      </c>
      <c r="E300" s="5" t="s">
        <v>381</v>
      </c>
      <c r="F300" s="8" t="s">
        <v>2511</v>
      </c>
      <c r="G300" s="9" t="n">
        <v>1</v>
      </c>
      <c r="H300" s="11" t="n">
        <v>21.567</v>
      </c>
      <c r="I300" s="8"/>
      <c r="J300" s="11" t="n">
        <v>21.57</v>
      </c>
      <c r="K300" s="11" t="n">
        <f aca="false">IFERROR(J300/G300,"")</f>
        <v>21.57</v>
      </c>
    </row>
    <row r="301" customFormat="false" ht="15" hidden="false" customHeight="false" outlineLevel="0" collapsed="false">
      <c r="A301" s="8" t="n">
        <v>11</v>
      </c>
      <c r="B301" s="8" t="s">
        <v>2577</v>
      </c>
      <c r="C301" s="8" t="s">
        <v>446</v>
      </c>
      <c r="D301" s="8" t="s">
        <v>445</v>
      </c>
      <c r="E301" s="5" t="s">
        <v>448</v>
      </c>
      <c r="F301" s="8" t="s">
        <v>2511</v>
      </c>
      <c r="G301" s="9" t="n">
        <v>1</v>
      </c>
      <c r="H301" s="11" t="n">
        <v>33.7155</v>
      </c>
      <c r="I301" s="8" t="s">
        <v>2515</v>
      </c>
      <c r="J301" s="11" t="n">
        <v>32.03</v>
      </c>
      <c r="K301" s="11" t="n">
        <f aca="false">IFERROR(J301/G301,"")</f>
        <v>32.03</v>
      </c>
    </row>
    <row r="302" customFormat="false" ht="15" hidden="false" customHeight="false" outlineLevel="0" collapsed="false">
      <c r="A302" s="8" t="n">
        <v>11</v>
      </c>
      <c r="B302" s="8" t="s">
        <v>2578</v>
      </c>
      <c r="C302" s="8" t="s">
        <v>1343</v>
      </c>
      <c r="D302" s="8" t="s">
        <v>1342</v>
      </c>
      <c r="E302" s="5" t="s">
        <v>1344</v>
      </c>
      <c r="F302" s="8" t="s">
        <v>2511</v>
      </c>
      <c r="G302" s="9" t="n">
        <v>3</v>
      </c>
      <c r="H302" s="11" t="n">
        <v>10.39311</v>
      </c>
      <c r="I302" s="8"/>
      <c r="J302" s="11" t="n">
        <v>31.18</v>
      </c>
      <c r="K302" s="11" t="n">
        <f aca="false">IFERROR(J302/G302,"")</f>
        <v>10.3933333333333</v>
      </c>
    </row>
    <row r="303" customFormat="false" ht="15" hidden="false" customHeight="false" outlineLevel="0" collapsed="false">
      <c r="A303" s="8" t="n">
        <v>11</v>
      </c>
      <c r="B303" s="8" t="s">
        <v>2578</v>
      </c>
      <c r="C303" s="8" t="s">
        <v>1043</v>
      </c>
      <c r="D303" s="8" t="s">
        <v>1042</v>
      </c>
      <c r="E303" s="5" t="s">
        <v>1044</v>
      </c>
      <c r="F303" s="8" t="s">
        <v>2511</v>
      </c>
      <c r="G303" s="9" t="n">
        <v>1</v>
      </c>
      <c r="H303" s="11" t="n">
        <v>26.8695</v>
      </c>
      <c r="I303" s="8"/>
      <c r="J303" s="11" t="n">
        <v>26.87</v>
      </c>
      <c r="K303" s="11" t="n">
        <f aca="false">IFERROR(J303/G303,"")</f>
        <v>26.87</v>
      </c>
    </row>
    <row r="304" customFormat="false" ht="15" hidden="false" customHeight="false" outlineLevel="0" collapsed="false">
      <c r="A304" s="8" t="n">
        <v>11</v>
      </c>
      <c r="B304" s="8" t="s">
        <v>2578</v>
      </c>
      <c r="C304" s="8" t="s">
        <v>1270</v>
      </c>
      <c r="D304" s="8" t="s">
        <v>1269</v>
      </c>
      <c r="E304" s="5" t="s">
        <v>517</v>
      </c>
      <c r="F304" s="8" t="s">
        <v>2511</v>
      </c>
      <c r="G304" s="9" t="n">
        <v>1</v>
      </c>
      <c r="H304" s="11" t="n">
        <v>35.0385</v>
      </c>
      <c r="I304" s="8"/>
      <c r="J304" s="11" t="n">
        <v>35.04</v>
      </c>
      <c r="K304" s="11" t="n">
        <f aca="false">IFERROR(J304/G304,"")</f>
        <v>35.04</v>
      </c>
    </row>
    <row r="305" customFormat="false" ht="15" hidden="false" customHeight="false" outlineLevel="0" collapsed="false">
      <c r="A305" s="8" t="n">
        <v>11</v>
      </c>
      <c r="B305" s="8" t="s">
        <v>2579</v>
      </c>
      <c r="C305" s="8" t="s">
        <v>280</v>
      </c>
      <c r="D305" s="8" t="s">
        <v>279</v>
      </c>
      <c r="E305" s="5" t="s">
        <v>282</v>
      </c>
      <c r="F305" s="8" t="s">
        <v>2511</v>
      </c>
      <c r="G305" s="9" t="n">
        <v>1</v>
      </c>
      <c r="H305" s="11" t="n">
        <v>129.9</v>
      </c>
      <c r="I305" s="8" t="s">
        <v>2580</v>
      </c>
      <c r="J305" s="11" t="n">
        <v>48.34</v>
      </c>
      <c r="K305" s="11" t="n">
        <f aca="false">IFERROR(J305/G305,"")</f>
        <v>48.34</v>
      </c>
    </row>
    <row r="306" customFormat="false" ht="23.85" hidden="false" customHeight="false" outlineLevel="0" collapsed="false">
      <c r="A306" s="8" t="n">
        <v>11</v>
      </c>
      <c r="B306" s="8" t="s">
        <v>2581</v>
      </c>
      <c r="C306" s="8" t="s">
        <v>835</v>
      </c>
      <c r="D306" s="8" t="s">
        <v>834</v>
      </c>
      <c r="E306" s="5" t="s">
        <v>837</v>
      </c>
      <c r="F306" s="8" t="s">
        <v>2511</v>
      </c>
      <c r="G306" s="9" t="n">
        <v>1</v>
      </c>
      <c r="H306" s="11" t="n">
        <v>65.9</v>
      </c>
      <c r="I306" s="8"/>
      <c r="J306" s="11" t="n">
        <v>65.9</v>
      </c>
      <c r="K306" s="11" t="n">
        <f aca="false">IFERROR(J306/G306,"")</f>
        <v>65.9</v>
      </c>
    </row>
    <row r="307" customFormat="false" ht="15" hidden="false" customHeight="false" outlineLevel="0" collapsed="false">
      <c r="A307" s="8" t="n">
        <v>11</v>
      </c>
      <c r="B307" s="8" t="s">
        <v>2581</v>
      </c>
      <c r="C307" s="8" t="s">
        <v>777</v>
      </c>
      <c r="D307" s="8" t="s">
        <v>776</v>
      </c>
      <c r="E307" s="5" t="s">
        <v>779</v>
      </c>
      <c r="F307" s="8" t="s">
        <v>2511</v>
      </c>
      <c r="G307" s="9" t="n">
        <v>4</v>
      </c>
      <c r="H307" s="11" t="n">
        <v>5.88</v>
      </c>
      <c r="I307" s="8"/>
      <c r="J307" s="11" t="n">
        <v>23.52</v>
      </c>
      <c r="K307" s="11" t="n">
        <f aca="false">IFERROR(J307/G307,"")</f>
        <v>5.88</v>
      </c>
    </row>
    <row r="308" customFormat="false" ht="23.85" hidden="false" customHeight="false" outlineLevel="0" collapsed="false">
      <c r="A308" s="8" t="n">
        <v>11</v>
      </c>
      <c r="B308" s="8" t="s">
        <v>2581</v>
      </c>
      <c r="C308" s="8" t="s">
        <v>831</v>
      </c>
      <c r="D308" s="8" t="s">
        <v>830</v>
      </c>
      <c r="E308" s="5" t="s">
        <v>2582</v>
      </c>
      <c r="F308" s="8" t="s">
        <v>2511</v>
      </c>
      <c r="G308" s="9" t="n">
        <v>1</v>
      </c>
      <c r="H308" s="11" t="n">
        <v>58.55</v>
      </c>
      <c r="I308" s="8"/>
      <c r="J308" s="11" t="n">
        <v>58.55</v>
      </c>
      <c r="K308" s="11" t="n">
        <f aca="false">IFERROR(J308/G308,"")</f>
        <v>58.55</v>
      </c>
    </row>
    <row r="309" customFormat="false" ht="15" hidden="false" customHeight="false" outlineLevel="0" collapsed="false">
      <c r="A309" s="8" t="n">
        <v>11</v>
      </c>
      <c r="B309" s="8" t="s">
        <v>2583</v>
      </c>
      <c r="C309" s="8" t="s">
        <v>1409</v>
      </c>
      <c r="D309" s="8" t="s">
        <v>1408</v>
      </c>
      <c r="E309" s="5" t="s">
        <v>1410</v>
      </c>
      <c r="F309" s="8" t="s">
        <v>2511</v>
      </c>
      <c r="G309" s="9" t="n">
        <v>1</v>
      </c>
      <c r="H309" s="11" t="n">
        <v>5.4075</v>
      </c>
      <c r="I309" s="8"/>
      <c r="J309" s="11" t="n">
        <v>5.41</v>
      </c>
      <c r="K309" s="11" t="n">
        <f aca="false">IFERROR(J309/G309,"")</f>
        <v>5.41</v>
      </c>
    </row>
    <row r="310" customFormat="false" ht="15" hidden="false" customHeight="false" outlineLevel="0" collapsed="false">
      <c r="A310" s="8" t="n">
        <v>11</v>
      </c>
      <c r="B310" s="8" t="s">
        <v>2583</v>
      </c>
      <c r="C310" s="8" t="s">
        <v>442</v>
      </c>
      <c r="D310" s="8" t="s">
        <v>441</v>
      </c>
      <c r="E310" s="5" t="s">
        <v>444</v>
      </c>
      <c r="F310" s="8" t="s">
        <v>2511</v>
      </c>
      <c r="G310" s="9" t="n">
        <v>2</v>
      </c>
      <c r="H310" s="11" t="n">
        <v>8.1165</v>
      </c>
      <c r="I310" s="8" t="s">
        <v>2515</v>
      </c>
      <c r="J310" s="11" t="n">
        <v>15.42</v>
      </c>
      <c r="K310" s="11" t="n">
        <f aca="false">IFERROR(J310/G310,"")</f>
        <v>7.71</v>
      </c>
    </row>
    <row r="311" customFormat="false" ht="15" hidden="false" customHeight="false" outlineLevel="0" collapsed="false">
      <c r="A311" s="8" t="n">
        <v>11</v>
      </c>
      <c r="B311" s="8" t="s">
        <v>2583</v>
      </c>
      <c r="C311" s="8" t="s">
        <v>839</v>
      </c>
      <c r="D311" s="8" t="s">
        <v>838</v>
      </c>
      <c r="E311" s="5" t="s">
        <v>841</v>
      </c>
      <c r="F311" s="8" t="s">
        <v>2511</v>
      </c>
      <c r="G311" s="9" t="n">
        <v>2</v>
      </c>
      <c r="H311" s="11" t="n">
        <v>79.5</v>
      </c>
      <c r="I311" s="8"/>
      <c r="J311" s="11" t="n">
        <v>159</v>
      </c>
      <c r="K311" s="11" t="n">
        <f aca="false">IFERROR(J311/G311,"")</f>
        <v>79.5</v>
      </c>
    </row>
    <row r="312" customFormat="false" ht="15" hidden="false" customHeight="false" outlineLevel="0" collapsed="false">
      <c r="A312" s="8" t="n">
        <v>11</v>
      </c>
      <c r="B312" s="8" t="s">
        <v>2583</v>
      </c>
      <c r="C312" s="8" t="s">
        <v>1102</v>
      </c>
      <c r="D312" s="8" t="s">
        <v>1101</v>
      </c>
      <c r="E312" s="5" t="s">
        <v>1103</v>
      </c>
      <c r="F312" s="8" t="s">
        <v>2511</v>
      </c>
      <c r="G312" s="9" t="n">
        <v>1</v>
      </c>
      <c r="H312" s="11" t="n">
        <v>15.90928</v>
      </c>
      <c r="I312" s="8" t="s">
        <v>2514</v>
      </c>
      <c r="J312" s="11" t="n">
        <v>16.36</v>
      </c>
      <c r="K312" s="11" t="n">
        <f aca="false">IFERROR(J312/G312,"")</f>
        <v>16.36</v>
      </c>
    </row>
    <row r="313" customFormat="false" ht="23.85" hidden="false" customHeight="false" outlineLevel="0" collapsed="false">
      <c r="A313" s="8" t="n">
        <v>11</v>
      </c>
      <c r="B313" s="8" t="s">
        <v>2583</v>
      </c>
      <c r="C313" s="8" t="s">
        <v>1645</v>
      </c>
      <c r="D313" s="8" t="s">
        <v>1644</v>
      </c>
      <c r="E313" s="5" t="s">
        <v>1646</v>
      </c>
      <c r="F313" s="8" t="s">
        <v>2511</v>
      </c>
      <c r="G313" s="9" t="n">
        <v>1</v>
      </c>
      <c r="H313" s="11" t="n">
        <v>79.1</v>
      </c>
      <c r="I313" s="8"/>
      <c r="J313" s="11" t="n">
        <v>79.1</v>
      </c>
      <c r="K313" s="11" t="n">
        <f aca="false">IFERROR(J313/G313,"")</f>
        <v>79.1</v>
      </c>
    </row>
    <row r="314" customFormat="false" ht="23.85" hidden="false" customHeight="false" outlineLevel="0" collapsed="false">
      <c r="A314" s="8" t="n">
        <v>11</v>
      </c>
      <c r="B314" s="8" t="s">
        <v>2583</v>
      </c>
      <c r="C314" s="8" t="s">
        <v>827</v>
      </c>
      <c r="D314" s="8" t="s">
        <v>826</v>
      </c>
      <c r="E314" s="5" t="s">
        <v>829</v>
      </c>
      <c r="F314" s="8" t="s">
        <v>2511</v>
      </c>
      <c r="G314" s="9" t="n">
        <v>1</v>
      </c>
      <c r="H314" s="11" t="n">
        <v>72.5</v>
      </c>
      <c r="I314" s="8"/>
      <c r="J314" s="11" t="n">
        <v>72.5</v>
      </c>
      <c r="K314" s="11" t="n">
        <f aca="false">IFERROR(J314/G314,"")</f>
        <v>72.5</v>
      </c>
    </row>
    <row r="315" customFormat="false" ht="23.85" hidden="false" customHeight="false" outlineLevel="0" collapsed="false">
      <c r="A315" s="8" t="n">
        <v>11</v>
      </c>
      <c r="B315" s="8" t="s">
        <v>2583</v>
      </c>
      <c r="C315" s="8" t="s">
        <v>835</v>
      </c>
      <c r="D315" s="8" t="s">
        <v>834</v>
      </c>
      <c r="E315" s="5" t="s">
        <v>837</v>
      </c>
      <c r="F315" s="8" t="s">
        <v>2511</v>
      </c>
      <c r="G315" s="9" t="n">
        <v>2</v>
      </c>
      <c r="H315" s="11" t="n">
        <v>65.9</v>
      </c>
      <c r="I315" s="8"/>
      <c r="J315" s="11" t="n">
        <v>131.8</v>
      </c>
      <c r="K315" s="11" t="n">
        <f aca="false">IFERROR(J315/G315,"")</f>
        <v>65.9</v>
      </c>
    </row>
    <row r="316" customFormat="false" ht="15" hidden="false" customHeight="false" outlineLevel="0" collapsed="false">
      <c r="A316" s="8" t="n">
        <v>11</v>
      </c>
      <c r="B316" s="8" t="s">
        <v>2583</v>
      </c>
      <c r="C316" s="8" t="s">
        <v>1159</v>
      </c>
      <c r="D316" s="8" t="s">
        <v>1158</v>
      </c>
      <c r="E316" s="5" t="s">
        <v>1160</v>
      </c>
      <c r="F316" s="8" t="s">
        <v>2511</v>
      </c>
      <c r="G316" s="9" t="n">
        <v>2</v>
      </c>
      <c r="H316" s="11" t="n">
        <v>5.64547</v>
      </c>
      <c r="I316" s="8"/>
      <c r="J316" s="11" t="n">
        <v>11.29</v>
      </c>
      <c r="K316" s="11" t="n">
        <f aca="false">IFERROR(J316/G316,"")</f>
        <v>5.645</v>
      </c>
    </row>
    <row r="317" customFormat="false" ht="15" hidden="false" customHeight="false" outlineLevel="0" collapsed="false">
      <c r="A317" s="8" t="n">
        <v>11</v>
      </c>
      <c r="B317" s="8" t="s">
        <v>2584</v>
      </c>
      <c r="C317" s="8" t="s">
        <v>550</v>
      </c>
      <c r="D317" s="8" t="s">
        <v>549</v>
      </c>
      <c r="E317" s="5" t="s">
        <v>552</v>
      </c>
      <c r="F317" s="8" t="s">
        <v>2511</v>
      </c>
      <c r="G317" s="9" t="n">
        <v>1</v>
      </c>
      <c r="H317" s="11" t="n">
        <v>65.08</v>
      </c>
      <c r="I317" s="8"/>
      <c r="J317" s="11" t="n">
        <v>65.08</v>
      </c>
      <c r="K317" s="11" t="n">
        <f aca="false">IFERROR(J317/G317,"")</f>
        <v>65.08</v>
      </c>
    </row>
    <row r="318" customFormat="false" ht="15" hidden="false" customHeight="false" outlineLevel="0" collapsed="false">
      <c r="A318" s="8" t="n">
        <v>11</v>
      </c>
      <c r="B318" s="8" t="s">
        <v>2585</v>
      </c>
      <c r="C318" s="8" t="s">
        <v>839</v>
      </c>
      <c r="D318" s="8" t="s">
        <v>838</v>
      </c>
      <c r="E318" s="5" t="s">
        <v>841</v>
      </c>
      <c r="F318" s="8" t="s">
        <v>2511</v>
      </c>
      <c r="G318" s="9" t="n">
        <v>3</v>
      </c>
      <c r="H318" s="11" t="n">
        <v>79.5</v>
      </c>
      <c r="I318" s="8"/>
      <c r="J318" s="11" t="n">
        <v>238.5</v>
      </c>
      <c r="K318" s="11" t="n">
        <f aca="false">IFERROR(J318/G318,"")</f>
        <v>79.5</v>
      </c>
    </row>
    <row r="319" customFormat="false" ht="23.85" hidden="false" customHeight="false" outlineLevel="0" collapsed="false">
      <c r="A319" s="8" t="n">
        <v>12</v>
      </c>
      <c r="B319" s="8" t="s">
        <v>2585</v>
      </c>
      <c r="C319" s="8" t="s">
        <v>835</v>
      </c>
      <c r="D319" s="8" t="s">
        <v>834</v>
      </c>
      <c r="E319" s="5" t="s">
        <v>837</v>
      </c>
      <c r="F319" s="8" t="s">
        <v>2511</v>
      </c>
      <c r="G319" s="9" t="n">
        <v>1</v>
      </c>
      <c r="H319" s="11" t="n">
        <v>65.9</v>
      </c>
      <c r="I319" s="8"/>
      <c r="J319" s="11" t="n">
        <v>65.9</v>
      </c>
      <c r="K319" s="11" t="n">
        <f aca="false">IFERROR(J319/G319,"")</f>
        <v>65.9</v>
      </c>
    </row>
    <row r="320" customFormat="false" ht="15" hidden="false" customHeight="false" outlineLevel="0" collapsed="false">
      <c r="A320" s="8" t="n">
        <v>12</v>
      </c>
      <c r="B320" s="8" t="s">
        <v>2585</v>
      </c>
      <c r="C320" s="8" t="s">
        <v>712</v>
      </c>
      <c r="D320" s="8" t="s">
        <v>711</v>
      </c>
      <c r="E320" s="5" t="s">
        <v>714</v>
      </c>
      <c r="F320" s="8" t="s">
        <v>2511</v>
      </c>
      <c r="G320" s="9" t="n">
        <v>1</v>
      </c>
      <c r="H320" s="11" t="n">
        <v>38.052</v>
      </c>
      <c r="I320" s="8"/>
      <c r="J320" s="11" t="n">
        <v>38.05</v>
      </c>
      <c r="K320" s="11" t="n">
        <f aca="false">IFERROR(J320/G320,"")</f>
        <v>38.05</v>
      </c>
    </row>
    <row r="321" customFormat="false" ht="15" hidden="false" customHeight="false" outlineLevel="0" collapsed="false">
      <c r="A321" s="8" t="n">
        <v>12</v>
      </c>
      <c r="B321" s="8" t="s">
        <v>2585</v>
      </c>
      <c r="C321" s="8" t="s">
        <v>554</v>
      </c>
      <c r="D321" s="8" t="s">
        <v>553</v>
      </c>
      <c r="E321" s="5" t="s">
        <v>556</v>
      </c>
      <c r="F321" s="8" t="s">
        <v>2511</v>
      </c>
      <c r="G321" s="9" t="n">
        <v>1</v>
      </c>
      <c r="H321" s="11" t="n">
        <v>243.14</v>
      </c>
      <c r="I321" s="8"/>
      <c r="J321" s="11" t="n">
        <v>243.14</v>
      </c>
      <c r="K321" s="11" t="n">
        <f aca="false">IFERROR(J321/G321,"")</f>
        <v>243.14</v>
      </c>
    </row>
    <row r="322" customFormat="false" ht="15" hidden="false" customHeight="false" outlineLevel="0" collapsed="false">
      <c r="A322" s="8" t="n">
        <v>12</v>
      </c>
      <c r="B322" s="8" t="s">
        <v>2585</v>
      </c>
      <c r="C322" s="8" t="s">
        <v>1362</v>
      </c>
      <c r="D322" s="8" t="s">
        <v>1361</v>
      </c>
      <c r="E322" s="5" t="s">
        <v>1363</v>
      </c>
      <c r="F322" s="8" t="s">
        <v>2511</v>
      </c>
      <c r="G322" s="9" t="n">
        <v>1</v>
      </c>
      <c r="H322" s="11" t="n">
        <v>34.209</v>
      </c>
      <c r="I322" s="8"/>
      <c r="J322" s="11" t="n">
        <v>34.21</v>
      </c>
      <c r="K322" s="11" t="n">
        <f aca="false">IFERROR(J322/G322,"")</f>
        <v>34.21</v>
      </c>
    </row>
    <row r="323" customFormat="false" ht="15" hidden="false" customHeight="false" outlineLevel="0" collapsed="false">
      <c r="A323" s="8" t="n">
        <v>12</v>
      </c>
      <c r="B323" s="8" t="s">
        <v>2585</v>
      </c>
      <c r="C323" s="8" t="s">
        <v>1325</v>
      </c>
      <c r="D323" s="8" t="s">
        <v>1324</v>
      </c>
      <c r="E323" s="5" t="s">
        <v>1326</v>
      </c>
      <c r="F323" s="8" t="s">
        <v>2511</v>
      </c>
      <c r="G323" s="9" t="n">
        <v>1</v>
      </c>
      <c r="H323" s="11" t="n">
        <v>40.0575</v>
      </c>
      <c r="I323" s="8"/>
      <c r="J323" s="11" t="n">
        <v>40.06</v>
      </c>
      <c r="K323" s="11" t="n">
        <f aca="false">IFERROR(J323/G323,"")</f>
        <v>40.06</v>
      </c>
    </row>
    <row r="324" customFormat="false" ht="15" hidden="false" customHeight="false" outlineLevel="0" collapsed="false">
      <c r="A324" s="8" t="n">
        <v>12</v>
      </c>
      <c r="B324" s="8" t="s">
        <v>2585</v>
      </c>
      <c r="C324" s="8" t="s">
        <v>678</v>
      </c>
      <c r="D324" s="8" t="s">
        <v>677</v>
      </c>
      <c r="E324" s="5" t="s">
        <v>680</v>
      </c>
      <c r="F324" s="8" t="s">
        <v>2511</v>
      </c>
      <c r="G324" s="9" t="n">
        <v>2</v>
      </c>
      <c r="H324" s="11" t="n">
        <v>2.2785</v>
      </c>
      <c r="I324" s="8"/>
      <c r="J324" s="11" t="n">
        <v>4.56</v>
      </c>
      <c r="K324" s="11" t="n">
        <f aca="false">IFERROR(J324/G324,"")</f>
        <v>2.28</v>
      </c>
    </row>
    <row r="325" customFormat="false" ht="15" hidden="false" customHeight="false" outlineLevel="0" collapsed="false">
      <c r="A325" s="8" t="n">
        <v>12</v>
      </c>
      <c r="B325" s="8" t="s">
        <v>2585</v>
      </c>
      <c r="C325" s="8" t="s">
        <v>454</v>
      </c>
      <c r="D325" s="8" t="s">
        <v>453</v>
      </c>
      <c r="E325" s="5" t="s">
        <v>456</v>
      </c>
      <c r="F325" s="8" t="s">
        <v>2511</v>
      </c>
      <c r="G325" s="9" t="n">
        <v>1</v>
      </c>
      <c r="H325" s="11" t="n">
        <v>28.224</v>
      </c>
      <c r="I325" s="8" t="s">
        <v>2515</v>
      </c>
      <c r="J325" s="11" t="n">
        <v>26.81</v>
      </c>
      <c r="K325" s="11" t="n">
        <f aca="false">IFERROR(J325/G325,"")</f>
        <v>26.81</v>
      </c>
    </row>
    <row r="326" customFormat="false" ht="23.85" hidden="false" customHeight="false" outlineLevel="0" collapsed="false">
      <c r="A326" s="8" t="n">
        <v>12</v>
      </c>
      <c r="B326" s="8" t="s">
        <v>2586</v>
      </c>
      <c r="C326" s="8" t="s">
        <v>823</v>
      </c>
      <c r="D326" s="8" t="s">
        <v>822</v>
      </c>
      <c r="E326" s="5" t="s">
        <v>825</v>
      </c>
      <c r="F326" s="8" t="s">
        <v>2511</v>
      </c>
      <c r="G326" s="9" t="n">
        <v>1</v>
      </c>
      <c r="H326" s="11" t="n">
        <v>47.15</v>
      </c>
      <c r="I326" s="8"/>
      <c r="J326" s="11" t="n">
        <v>47.15</v>
      </c>
      <c r="K326" s="11" t="n">
        <f aca="false">IFERROR(J326/G326,"")</f>
        <v>47.15</v>
      </c>
    </row>
    <row r="327" customFormat="false" ht="23.85" hidden="false" customHeight="false" outlineLevel="0" collapsed="false">
      <c r="A327" s="8" t="n">
        <v>12</v>
      </c>
      <c r="B327" s="8" t="s">
        <v>2587</v>
      </c>
      <c r="C327" s="8" t="s">
        <v>823</v>
      </c>
      <c r="D327" s="8" t="s">
        <v>822</v>
      </c>
      <c r="E327" s="5" t="s">
        <v>825</v>
      </c>
      <c r="F327" s="8" t="s">
        <v>2511</v>
      </c>
      <c r="G327" s="9" t="n">
        <v>2</v>
      </c>
      <c r="H327" s="11" t="n">
        <v>47.15</v>
      </c>
      <c r="I327" s="8"/>
      <c r="J327" s="11" t="n">
        <v>94.3</v>
      </c>
      <c r="K327" s="11" t="n">
        <f aca="false">IFERROR(J327/G327,"")</f>
        <v>47.15</v>
      </c>
    </row>
    <row r="328" customFormat="false" ht="15" hidden="false" customHeight="false" outlineLevel="0" collapsed="false">
      <c r="A328" s="8" t="n">
        <v>12</v>
      </c>
      <c r="B328" s="8" t="s">
        <v>2587</v>
      </c>
      <c r="C328" s="8" t="s">
        <v>414</v>
      </c>
      <c r="D328" s="8" t="s">
        <v>413</v>
      </c>
      <c r="E328" s="5" t="s">
        <v>416</v>
      </c>
      <c r="F328" s="8" t="s">
        <v>2511</v>
      </c>
      <c r="G328" s="9" t="n">
        <v>1</v>
      </c>
      <c r="H328" s="11" t="n">
        <v>59.094</v>
      </c>
      <c r="I328" s="8" t="s">
        <v>2515</v>
      </c>
      <c r="J328" s="11" t="n">
        <v>56.14</v>
      </c>
      <c r="K328" s="11" t="n">
        <f aca="false">IFERROR(J328/G328,"")</f>
        <v>56.14</v>
      </c>
    </row>
    <row r="329" customFormat="false" ht="15" hidden="false" customHeight="false" outlineLevel="0" collapsed="false">
      <c r="A329" s="8" t="n">
        <v>12</v>
      </c>
      <c r="B329" s="8" t="s">
        <v>2587</v>
      </c>
      <c r="C329" s="8" t="s">
        <v>1275</v>
      </c>
      <c r="D329" s="8" t="s">
        <v>1274</v>
      </c>
      <c r="E329" s="5" t="s">
        <v>1276</v>
      </c>
      <c r="F329" s="8" t="s">
        <v>2511</v>
      </c>
      <c r="G329" s="9" t="n">
        <v>2</v>
      </c>
      <c r="H329" s="11" t="n">
        <v>24.36</v>
      </c>
      <c r="I329" s="8"/>
      <c r="J329" s="11" t="n">
        <v>48.72</v>
      </c>
      <c r="K329" s="11" t="n">
        <f aca="false">IFERROR(J329/G329,"")</f>
        <v>24.36</v>
      </c>
    </row>
    <row r="330" customFormat="false" ht="23.85" hidden="false" customHeight="false" outlineLevel="0" collapsed="false">
      <c r="A330" s="8" t="n">
        <v>12</v>
      </c>
      <c r="B330" s="8" t="s">
        <v>2588</v>
      </c>
      <c r="C330" s="8" t="s">
        <v>542</v>
      </c>
      <c r="D330" s="8" t="s">
        <v>541</v>
      </c>
      <c r="E330" s="5" t="s">
        <v>544</v>
      </c>
      <c r="F330" s="8" t="s">
        <v>2511</v>
      </c>
      <c r="G330" s="9" t="n">
        <v>1</v>
      </c>
      <c r="H330" s="11" t="n">
        <v>49.88</v>
      </c>
      <c r="I330" s="8"/>
      <c r="J330" s="11" t="n">
        <v>49.88</v>
      </c>
      <c r="K330" s="11" t="n">
        <f aca="false">IFERROR(J330/G330,"")</f>
        <v>49.88</v>
      </c>
    </row>
    <row r="331" customFormat="false" ht="15" hidden="false" customHeight="false" outlineLevel="0" collapsed="false">
      <c r="A331" s="8" t="n">
        <v>12</v>
      </c>
      <c r="B331" s="8" t="s">
        <v>2588</v>
      </c>
      <c r="C331" s="8" t="s">
        <v>1495</v>
      </c>
      <c r="D331" s="8" t="s">
        <v>1494</v>
      </c>
      <c r="E331" s="5" t="s">
        <v>1496</v>
      </c>
      <c r="F331" s="8" t="s">
        <v>2511</v>
      </c>
      <c r="G331" s="9" t="n">
        <v>1</v>
      </c>
      <c r="H331" s="11" t="n">
        <v>28.55</v>
      </c>
      <c r="I331" s="8"/>
      <c r="J331" s="11" t="n">
        <v>28.55</v>
      </c>
      <c r="K331" s="11" t="n">
        <f aca="false">IFERROR(J331/G331,"")</f>
        <v>28.55</v>
      </c>
    </row>
    <row r="332" customFormat="false" ht="23.85" hidden="false" customHeight="false" outlineLevel="0" collapsed="false">
      <c r="A332" s="8" t="n">
        <v>12</v>
      </c>
      <c r="B332" s="8" t="s">
        <v>2589</v>
      </c>
      <c r="C332" s="8" t="s">
        <v>823</v>
      </c>
      <c r="D332" s="8" t="s">
        <v>822</v>
      </c>
      <c r="E332" s="5" t="s">
        <v>825</v>
      </c>
      <c r="F332" s="8" t="s">
        <v>2511</v>
      </c>
      <c r="G332" s="9" t="n">
        <v>2</v>
      </c>
      <c r="H332" s="11" t="n">
        <v>47.15</v>
      </c>
      <c r="I332" s="8"/>
      <c r="J332" s="11" t="n">
        <v>94.3</v>
      </c>
      <c r="K332" s="11" t="n">
        <f aca="false">IFERROR(J332/G332,"")</f>
        <v>47.15</v>
      </c>
    </row>
    <row r="333" customFormat="false" ht="15" hidden="false" customHeight="false" outlineLevel="0" collapsed="false">
      <c r="A333" s="8" t="n">
        <v>12</v>
      </c>
      <c r="B333" s="8" t="s">
        <v>2589</v>
      </c>
      <c r="C333" s="8" t="s">
        <v>1217</v>
      </c>
      <c r="D333" s="8" t="s">
        <v>1216</v>
      </c>
      <c r="E333" s="5" t="s">
        <v>1218</v>
      </c>
      <c r="F333" s="8" t="s">
        <v>2511</v>
      </c>
      <c r="G333" s="9" t="n">
        <v>2</v>
      </c>
      <c r="H333" s="11" t="n">
        <v>1.8375</v>
      </c>
      <c r="I333" s="8" t="s">
        <v>2515</v>
      </c>
      <c r="J333" s="11" t="n">
        <v>3.5</v>
      </c>
      <c r="K333" s="11" t="n">
        <f aca="false">IFERROR(J333/G333,"")</f>
        <v>1.75</v>
      </c>
    </row>
    <row r="334" customFormat="false" ht="15" hidden="false" customHeight="false" outlineLevel="0" collapsed="false">
      <c r="A334" s="8" t="n">
        <v>12</v>
      </c>
      <c r="B334" s="8" t="s">
        <v>2589</v>
      </c>
      <c r="C334" s="8" t="s">
        <v>1549</v>
      </c>
      <c r="D334" s="8" t="s">
        <v>1548</v>
      </c>
      <c r="E334" s="5" t="s">
        <v>1550</v>
      </c>
      <c r="F334" s="8" t="s">
        <v>2511</v>
      </c>
      <c r="G334" s="9" t="n">
        <v>1</v>
      </c>
      <c r="H334" s="11" t="n">
        <v>33.6798</v>
      </c>
      <c r="I334" s="8"/>
      <c r="J334" s="11" t="n">
        <v>33.68</v>
      </c>
      <c r="K334" s="11" t="n">
        <f aca="false">IFERROR(J334/G334,"")</f>
        <v>33.68</v>
      </c>
    </row>
    <row r="335" customFormat="false" ht="15" hidden="false" customHeight="false" outlineLevel="0" collapsed="false">
      <c r="A335" s="8" t="n">
        <v>12</v>
      </c>
      <c r="B335" s="8" t="s">
        <v>2589</v>
      </c>
      <c r="C335" s="8" t="s">
        <v>1424</v>
      </c>
      <c r="D335" s="8" t="s">
        <v>1423</v>
      </c>
      <c r="E335" s="5" t="s">
        <v>1425</v>
      </c>
      <c r="F335" s="8" t="s">
        <v>2511</v>
      </c>
      <c r="G335" s="9" t="n">
        <v>2</v>
      </c>
      <c r="H335" s="11" t="n">
        <v>15.06162</v>
      </c>
      <c r="I335" s="8"/>
      <c r="J335" s="11" t="n">
        <v>30.12</v>
      </c>
      <c r="K335" s="11" t="n">
        <f aca="false">IFERROR(J335/G335,"")</f>
        <v>15.06</v>
      </c>
    </row>
    <row r="336" customFormat="false" ht="15" hidden="false" customHeight="false" outlineLevel="0" collapsed="false">
      <c r="A336" s="8" t="n">
        <v>12</v>
      </c>
      <c r="B336" s="8" t="s">
        <v>2589</v>
      </c>
      <c r="C336" s="8" t="s">
        <v>1202</v>
      </c>
      <c r="D336" s="8" t="s">
        <v>1201</v>
      </c>
      <c r="E336" s="5" t="s">
        <v>1203</v>
      </c>
      <c r="F336" s="8" t="s">
        <v>2511</v>
      </c>
      <c r="G336" s="9" t="n">
        <v>1</v>
      </c>
      <c r="H336" s="11" t="n">
        <v>180.71</v>
      </c>
      <c r="I336" s="8" t="s">
        <v>2590</v>
      </c>
      <c r="J336" s="11" t="n">
        <v>68.67</v>
      </c>
      <c r="K336" s="11" t="n">
        <f aca="false">IFERROR(J336/G336,"")</f>
        <v>68.67</v>
      </c>
    </row>
    <row r="337" customFormat="false" ht="15" hidden="false" customHeight="false" outlineLevel="0" collapsed="false">
      <c r="A337" s="8" t="n">
        <v>12</v>
      </c>
      <c r="B337" s="8" t="s">
        <v>2589</v>
      </c>
      <c r="C337" s="8" t="s">
        <v>1162</v>
      </c>
      <c r="D337" s="8" t="s">
        <v>1161</v>
      </c>
      <c r="E337" s="5" t="s">
        <v>1163</v>
      </c>
      <c r="F337" s="8" t="s">
        <v>2511</v>
      </c>
      <c r="G337" s="9" t="n">
        <v>2</v>
      </c>
      <c r="H337" s="11" t="n">
        <v>5.061</v>
      </c>
      <c r="I337" s="8"/>
      <c r="J337" s="11" t="n">
        <v>10.12</v>
      </c>
      <c r="K337" s="11" t="n">
        <f aca="false">IFERROR(J337/G337,"")</f>
        <v>5.06</v>
      </c>
    </row>
    <row r="338" customFormat="false" ht="15" hidden="false" customHeight="false" outlineLevel="0" collapsed="false">
      <c r="A338" s="8" t="n">
        <v>12</v>
      </c>
      <c r="B338" s="8" t="s">
        <v>2589</v>
      </c>
      <c r="C338" s="8" t="s">
        <v>1531</v>
      </c>
      <c r="D338" s="8" t="s">
        <v>1530</v>
      </c>
      <c r="E338" s="5" t="s">
        <v>1532</v>
      </c>
      <c r="F338" s="8" t="s">
        <v>2511</v>
      </c>
      <c r="G338" s="9" t="n">
        <v>1</v>
      </c>
      <c r="H338" s="11" t="n">
        <v>23.016</v>
      </c>
      <c r="I338" s="8"/>
      <c r="J338" s="11" t="n">
        <v>23.02</v>
      </c>
      <c r="K338" s="11" t="n">
        <f aca="false">IFERROR(J338/G338,"")</f>
        <v>23.02</v>
      </c>
    </row>
    <row r="339" customFormat="false" ht="15" hidden="false" customHeight="false" outlineLevel="0" collapsed="false">
      <c r="A339" s="8" t="n">
        <v>12</v>
      </c>
      <c r="B339" s="8" t="s">
        <v>2591</v>
      </c>
      <c r="C339" s="8" t="s">
        <v>1555</v>
      </c>
      <c r="D339" s="8" t="s">
        <v>1554</v>
      </c>
      <c r="E339" s="5" t="s">
        <v>1556</v>
      </c>
      <c r="F339" s="8" t="s">
        <v>2511</v>
      </c>
      <c r="G339" s="9" t="n">
        <v>1</v>
      </c>
      <c r="H339" s="11" t="n">
        <v>16.9344</v>
      </c>
      <c r="I339" s="8"/>
      <c r="J339" s="11" t="n">
        <v>16.93</v>
      </c>
      <c r="K339" s="11" t="n">
        <f aca="false">IFERROR(J339/G339,"")</f>
        <v>16.93</v>
      </c>
    </row>
    <row r="340" customFormat="false" ht="15" hidden="false" customHeight="false" outlineLevel="0" collapsed="false">
      <c r="A340" s="8" t="n">
        <v>12</v>
      </c>
      <c r="B340" s="8" t="s">
        <v>2591</v>
      </c>
      <c r="C340" s="8" t="s">
        <v>1061</v>
      </c>
      <c r="D340" s="8" t="s">
        <v>1060</v>
      </c>
      <c r="E340" s="5" t="s">
        <v>1062</v>
      </c>
      <c r="F340" s="8" t="s">
        <v>2511</v>
      </c>
      <c r="G340" s="9" t="n">
        <v>1</v>
      </c>
      <c r="H340" s="11" t="n">
        <v>4.8615</v>
      </c>
      <c r="I340" s="8"/>
      <c r="J340" s="11" t="n">
        <v>4.86</v>
      </c>
      <c r="K340" s="11" t="n">
        <f aca="false">IFERROR(J340/G340,"")</f>
        <v>4.86</v>
      </c>
    </row>
    <row r="341" customFormat="false" ht="23.85" hidden="false" customHeight="false" outlineLevel="0" collapsed="false">
      <c r="A341" s="8" t="n">
        <v>12</v>
      </c>
      <c r="B341" s="8" t="s">
        <v>2591</v>
      </c>
      <c r="C341" s="8" t="s">
        <v>1064</v>
      </c>
      <c r="D341" s="8" t="s">
        <v>1063</v>
      </c>
      <c r="E341" s="5" t="s">
        <v>1065</v>
      </c>
      <c r="F341" s="8" t="s">
        <v>2511</v>
      </c>
      <c r="G341" s="9" t="n">
        <v>1</v>
      </c>
      <c r="H341" s="11" t="n">
        <v>4.0698</v>
      </c>
      <c r="I341" s="8"/>
      <c r="J341" s="11" t="n">
        <v>4.07</v>
      </c>
      <c r="K341" s="11" t="n">
        <f aca="false">IFERROR(J341/G341,"")</f>
        <v>4.07</v>
      </c>
    </row>
    <row r="342" customFormat="false" ht="15" hidden="false" customHeight="false" outlineLevel="0" collapsed="false">
      <c r="A342" s="8" t="n">
        <v>12</v>
      </c>
      <c r="B342" s="8" t="s">
        <v>2592</v>
      </c>
      <c r="C342" s="8" t="s">
        <v>729</v>
      </c>
      <c r="D342" s="8" t="s">
        <v>728</v>
      </c>
      <c r="E342" s="5" t="s">
        <v>731</v>
      </c>
      <c r="F342" s="8" t="s">
        <v>2511</v>
      </c>
      <c r="G342" s="9" t="n">
        <v>4</v>
      </c>
      <c r="H342" s="11" t="n">
        <v>5.901</v>
      </c>
      <c r="I342" s="8"/>
      <c r="J342" s="11" t="n">
        <v>23.6</v>
      </c>
      <c r="K342" s="11" t="n">
        <f aca="false">IFERROR(J342/G342,"")</f>
        <v>5.9</v>
      </c>
    </row>
    <row r="343" customFormat="false" ht="15" hidden="false" customHeight="false" outlineLevel="0" collapsed="false">
      <c r="A343" s="8" t="n">
        <v>12</v>
      </c>
      <c r="B343" s="8" t="s">
        <v>2592</v>
      </c>
      <c r="C343" s="8" t="s">
        <v>694</v>
      </c>
      <c r="D343" s="8" t="s">
        <v>693</v>
      </c>
      <c r="E343" s="5" t="s">
        <v>696</v>
      </c>
      <c r="F343" s="8" t="s">
        <v>2511</v>
      </c>
      <c r="G343" s="9" t="n">
        <v>1</v>
      </c>
      <c r="H343" s="11" t="n">
        <v>5.02383</v>
      </c>
      <c r="I343" s="8"/>
      <c r="J343" s="11" t="n">
        <v>5.02</v>
      </c>
      <c r="K343" s="11" t="n">
        <f aca="false">IFERROR(J343/G343,"")</f>
        <v>5.02</v>
      </c>
    </row>
    <row r="344" customFormat="false" ht="15" hidden="false" customHeight="false" outlineLevel="0" collapsed="false">
      <c r="A344" s="8" t="n">
        <v>12</v>
      </c>
      <c r="B344" s="8" t="s">
        <v>2592</v>
      </c>
      <c r="C344" s="8" t="s">
        <v>793</v>
      </c>
      <c r="D344" s="8" t="s">
        <v>792</v>
      </c>
      <c r="E344" s="5" t="s">
        <v>795</v>
      </c>
      <c r="F344" s="8" t="s">
        <v>2511</v>
      </c>
      <c r="G344" s="9" t="n">
        <v>1</v>
      </c>
      <c r="H344" s="11" t="n">
        <v>65.46</v>
      </c>
      <c r="I344" s="8" t="s">
        <v>2565</v>
      </c>
      <c r="J344" s="11" t="n">
        <v>19.31</v>
      </c>
      <c r="K344" s="11" t="n">
        <f aca="false">IFERROR(J344/G344,"")</f>
        <v>19.31</v>
      </c>
    </row>
    <row r="345" customFormat="false" ht="15" hidden="false" customHeight="false" outlineLevel="0" collapsed="false">
      <c r="A345" s="8" t="n">
        <v>12</v>
      </c>
      <c r="B345" s="8" t="s">
        <v>2592</v>
      </c>
      <c r="C345" s="8" t="s">
        <v>707</v>
      </c>
      <c r="D345" s="8" t="s">
        <v>706</v>
      </c>
      <c r="E345" s="5" t="s">
        <v>709</v>
      </c>
      <c r="F345" s="8" t="s">
        <v>2511</v>
      </c>
      <c r="G345" s="9" t="n">
        <v>4</v>
      </c>
      <c r="H345" s="11" t="n">
        <v>10.794</v>
      </c>
      <c r="I345" s="8"/>
      <c r="J345" s="11" t="n">
        <v>43.18</v>
      </c>
      <c r="K345" s="11" t="n">
        <f aca="false">IFERROR(J345/G345,"")</f>
        <v>10.795</v>
      </c>
    </row>
    <row r="346" customFormat="false" ht="15" hidden="false" customHeight="false" outlineLevel="0" collapsed="false">
      <c r="A346" s="8" t="n">
        <v>12</v>
      </c>
      <c r="B346" s="8" t="s">
        <v>2592</v>
      </c>
      <c r="C346" s="8" t="s">
        <v>712</v>
      </c>
      <c r="D346" s="8" t="s">
        <v>711</v>
      </c>
      <c r="E346" s="5" t="s">
        <v>714</v>
      </c>
      <c r="F346" s="8" t="s">
        <v>2511</v>
      </c>
      <c r="G346" s="9" t="n">
        <v>1</v>
      </c>
      <c r="H346" s="11" t="n">
        <v>38.052</v>
      </c>
      <c r="I346" s="8"/>
      <c r="J346" s="11" t="n">
        <v>38.05</v>
      </c>
      <c r="K346" s="11" t="n">
        <f aca="false">IFERROR(J346/G346,"")</f>
        <v>38.05</v>
      </c>
    </row>
    <row r="347" customFormat="false" ht="15" hidden="false" customHeight="false" outlineLevel="0" collapsed="false">
      <c r="A347" s="8" t="n">
        <v>13</v>
      </c>
      <c r="B347" s="8" t="s">
        <v>2592</v>
      </c>
      <c r="C347" s="8" t="s">
        <v>176</v>
      </c>
      <c r="D347" s="8" t="s">
        <v>175</v>
      </c>
      <c r="E347" s="5" t="s">
        <v>178</v>
      </c>
      <c r="F347" s="8" t="s">
        <v>2511</v>
      </c>
      <c r="G347" s="9" t="n">
        <v>2</v>
      </c>
      <c r="H347" s="11" t="n">
        <v>10.122</v>
      </c>
      <c r="I347" s="8"/>
      <c r="J347" s="11" t="n">
        <v>20.24</v>
      </c>
      <c r="K347" s="11" t="n">
        <f aca="false">IFERROR(J347/G347,"")</f>
        <v>10.12</v>
      </c>
    </row>
    <row r="348" customFormat="false" ht="23.85" hidden="false" customHeight="false" outlineLevel="0" collapsed="false">
      <c r="A348" s="8" t="n">
        <v>13</v>
      </c>
      <c r="B348" s="8" t="s">
        <v>2592</v>
      </c>
      <c r="C348" s="8" t="s">
        <v>398</v>
      </c>
      <c r="D348" s="8" t="s">
        <v>397</v>
      </c>
      <c r="E348" s="5" t="s">
        <v>400</v>
      </c>
      <c r="F348" s="8" t="s">
        <v>2511</v>
      </c>
      <c r="G348" s="9" t="n">
        <v>1</v>
      </c>
      <c r="H348" s="11" t="n">
        <v>62.8635</v>
      </c>
      <c r="I348" s="8"/>
      <c r="J348" s="11" t="n">
        <v>62.86</v>
      </c>
      <c r="K348" s="11" t="n">
        <f aca="false">IFERROR(J348/G348,"")</f>
        <v>62.86</v>
      </c>
    </row>
    <row r="349" customFormat="false" ht="15" hidden="false" customHeight="false" outlineLevel="0" collapsed="false">
      <c r="A349" s="8" t="n">
        <v>13</v>
      </c>
      <c r="B349" s="8" t="s">
        <v>2592</v>
      </c>
      <c r="C349" s="8" t="s">
        <v>343</v>
      </c>
      <c r="D349" s="8" t="s">
        <v>342</v>
      </c>
      <c r="E349" s="5" t="s">
        <v>345</v>
      </c>
      <c r="F349" s="8" t="s">
        <v>2511</v>
      </c>
      <c r="G349" s="9" t="n">
        <v>1</v>
      </c>
      <c r="H349" s="11" t="n">
        <v>6.867</v>
      </c>
      <c r="I349" s="8"/>
      <c r="J349" s="11" t="n">
        <v>6.87</v>
      </c>
      <c r="K349" s="11" t="n">
        <f aca="false">IFERROR(J349/G349,"")</f>
        <v>6.87</v>
      </c>
    </row>
    <row r="350" customFormat="false" ht="15" hidden="false" customHeight="false" outlineLevel="0" collapsed="false">
      <c r="A350" s="8" t="n">
        <v>13</v>
      </c>
      <c r="B350" s="8" t="s">
        <v>2592</v>
      </c>
      <c r="C350" s="8" t="s">
        <v>526</v>
      </c>
      <c r="D350" s="8" t="s">
        <v>525</v>
      </c>
      <c r="E350" s="5" t="s">
        <v>528</v>
      </c>
      <c r="F350" s="8" t="s">
        <v>2511</v>
      </c>
      <c r="G350" s="9" t="n">
        <v>1</v>
      </c>
      <c r="H350" s="11" t="n">
        <v>15.813</v>
      </c>
      <c r="I350" s="8"/>
      <c r="J350" s="11" t="n">
        <v>15.81</v>
      </c>
      <c r="K350" s="11" t="n">
        <f aca="false">IFERROR(J350/G350,"")</f>
        <v>15.81</v>
      </c>
    </row>
    <row r="351" customFormat="false" ht="15" hidden="false" customHeight="false" outlineLevel="0" collapsed="false">
      <c r="A351" s="8" t="n">
        <v>13</v>
      </c>
      <c r="B351" s="8" t="s">
        <v>2592</v>
      </c>
      <c r="C351" s="8" t="s">
        <v>1061</v>
      </c>
      <c r="D351" s="8" t="s">
        <v>1060</v>
      </c>
      <c r="E351" s="5" t="s">
        <v>1062</v>
      </c>
      <c r="F351" s="8" t="s">
        <v>2511</v>
      </c>
      <c r="G351" s="9" t="n">
        <v>1</v>
      </c>
      <c r="H351" s="11" t="n">
        <v>4.8615</v>
      </c>
      <c r="I351" s="8"/>
      <c r="J351" s="11" t="n">
        <v>4.86</v>
      </c>
      <c r="K351" s="11" t="n">
        <f aca="false">IFERROR(J351/G351,"")</f>
        <v>4.86</v>
      </c>
    </row>
    <row r="352" customFormat="false" ht="15" hidden="false" customHeight="false" outlineLevel="0" collapsed="false">
      <c r="A352" s="8" t="n">
        <v>13</v>
      </c>
      <c r="B352" s="8" t="s">
        <v>2592</v>
      </c>
      <c r="C352" s="8" t="s">
        <v>383</v>
      </c>
      <c r="D352" s="8" t="s">
        <v>382</v>
      </c>
      <c r="E352" s="5" t="s">
        <v>385</v>
      </c>
      <c r="F352" s="8" t="s">
        <v>2511</v>
      </c>
      <c r="G352" s="9" t="n">
        <v>2</v>
      </c>
      <c r="H352" s="11" t="n">
        <v>26.019</v>
      </c>
      <c r="I352" s="8"/>
      <c r="J352" s="11" t="n">
        <v>52.04</v>
      </c>
      <c r="K352" s="11" t="n">
        <f aca="false">IFERROR(J352/G352,"")</f>
        <v>26.02</v>
      </c>
    </row>
    <row r="353" customFormat="false" ht="15" hidden="false" customHeight="false" outlineLevel="0" collapsed="false">
      <c r="A353" s="8" t="n">
        <v>13</v>
      </c>
      <c r="B353" s="8" t="s">
        <v>2592</v>
      </c>
      <c r="C353" s="8" t="s">
        <v>721</v>
      </c>
      <c r="D353" s="8" t="s">
        <v>720</v>
      </c>
      <c r="E353" s="5" t="s">
        <v>723</v>
      </c>
      <c r="F353" s="8" t="s">
        <v>2511</v>
      </c>
      <c r="G353" s="9" t="n">
        <v>4</v>
      </c>
      <c r="H353" s="11" t="n">
        <v>11.424</v>
      </c>
      <c r="I353" s="8"/>
      <c r="J353" s="11" t="n">
        <v>45.7</v>
      </c>
      <c r="K353" s="11" t="n">
        <f aca="false">IFERROR(J353/G353,"")</f>
        <v>11.425</v>
      </c>
    </row>
    <row r="354" customFormat="false" ht="15" hidden="false" customHeight="false" outlineLevel="0" collapsed="false">
      <c r="A354" s="8" t="n">
        <v>13</v>
      </c>
      <c r="B354" s="8" t="s">
        <v>2592</v>
      </c>
      <c r="C354" s="8" t="s">
        <v>643</v>
      </c>
      <c r="D354" s="8" t="s">
        <v>642</v>
      </c>
      <c r="E354" s="5" t="s">
        <v>645</v>
      </c>
      <c r="F354" s="8" t="s">
        <v>2511</v>
      </c>
      <c r="G354" s="9" t="n">
        <v>1</v>
      </c>
      <c r="H354" s="11" t="n">
        <v>3.26697</v>
      </c>
      <c r="I354" s="8"/>
      <c r="J354" s="11" t="n">
        <v>3.27</v>
      </c>
      <c r="K354" s="11" t="n">
        <f aca="false">IFERROR(J354/G354,"")</f>
        <v>3.27</v>
      </c>
    </row>
    <row r="355" customFormat="false" ht="15" hidden="false" customHeight="false" outlineLevel="0" collapsed="false">
      <c r="A355" s="8" t="n">
        <v>13</v>
      </c>
      <c r="B355" s="8" t="s">
        <v>2592</v>
      </c>
      <c r="C355" s="8" t="s">
        <v>1668</v>
      </c>
      <c r="D355" s="8" t="s">
        <v>1667</v>
      </c>
      <c r="E355" s="5" t="s">
        <v>881</v>
      </c>
      <c r="F355" s="8" t="s">
        <v>2511</v>
      </c>
      <c r="G355" s="9" t="n">
        <v>1</v>
      </c>
      <c r="H355" s="11" t="n">
        <v>12.9255</v>
      </c>
      <c r="I355" s="8"/>
      <c r="J355" s="11" t="n">
        <v>12.93</v>
      </c>
      <c r="K355" s="11" t="n">
        <f aca="false">IFERROR(J355/G355,"")</f>
        <v>12.93</v>
      </c>
    </row>
    <row r="356" customFormat="false" ht="15" hidden="false" customHeight="false" outlineLevel="0" collapsed="false">
      <c r="A356" s="8" t="n">
        <v>13</v>
      </c>
      <c r="B356" s="8" t="s">
        <v>2592</v>
      </c>
      <c r="C356" s="8" t="s">
        <v>1019</v>
      </c>
      <c r="D356" s="8" t="s">
        <v>1018</v>
      </c>
      <c r="E356" s="5" t="s">
        <v>125</v>
      </c>
      <c r="F356" s="8" t="s">
        <v>2511</v>
      </c>
      <c r="G356" s="9" t="n">
        <v>1</v>
      </c>
      <c r="H356" s="11" t="n">
        <v>6.40458</v>
      </c>
      <c r="I356" s="8"/>
      <c r="J356" s="11" t="n">
        <v>6.4</v>
      </c>
      <c r="K356" s="11" t="n">
        <f aca="false">IFERROR(J356/G356,"")</f>
        <v>6.4</v>
      </c>
    </row>
    <row r="357" customFormat="false" ht="15" hidden="false" customHeight="false" outlineLevel="0" collapsed="false">
      <c r="A357" s="8" t="n">
        <v>13</v>
      </c>
      <c r="B357" s="8" t="s">
        <v>2593</v>
      </c>
      <c r="C357" s="8" t="s">
        <v>137</v>
      </c>
      <c r="D357" s="8" t="s">
        <v>136</v>
      </c>
      <c r="E357" s="5" t="s">
        <v>139</v>
      </c>
      <c r="F357" s="8" t="s">
        <v>2511</v>
      </c>
      <c r="G357" s="9" t="n">
        <v>1</v>
      </c>
      <c r="H357" s="11" t="n">
        <v>4.18278</v>
      </c>
      <c r="I357" s="8"/>
      <c r="J357" s="11" t="n">
        <v>4.18</v>
      </c>
      <c r="K357" s="11" t="n">
        <f aca="false">IFERROR(J357/G357,"")</f>
        <v>4.18</v>
      </c>
    </row>
    <row r="358" customFormat="false" ht="15" hidden="false" customHeight="false" outlineLevel="0" collapsed="false">
      <c r="A358" s="8" t="n">
        <v>13</v>
      </c>
      <c r="B358" s="8" t="s">
        <v>2593</v>
      </c>
      <c r="C358" s="8" t="s">
        <v>137</v>
      </c>
      <c r="D358" s="8" t="s">
        <v>136</v>
      </c>
      <c r="E358" s="5" t="s">
        <v>139</v>
      </c>
      <c r="F358" s="8" t="s">
        <v>2511</v>
      </c>
      <c r="G358" s="9" t="n">
        <v>1</v>
      </c>
      <c r="H358" s="11" t="n">
        <v>4.18278</v>
      </c>
      <c r="I358" s="8"/>
      <c r="J358" s="11" t="n">
        <v>4.18</v>
      </c>
      <c r="K358" s="11" t="n">
        <f aca="false">IFERROR(J358/G358,"")</f>
        <v>4.18</v>
      </c>
    </row>
    <row r="359" customFormat="false" ht="15" hidden="false" customHeight="false" outlineLevel="0" collapsed="false">
      <c r="A359" s="8" t="n">
        <v>13</v>
      </c>
      <c r="B359" s="8" t="s">
        <v>2593</v>
      </c>
      <c r="C359" s="8" t="s">
        <v>61</v>
      </c>
      <c r="D359" s="8" t="s">
        <v>60</v>
      </c>
      <c r="E359" s="5" t="s">
        <v>63</v>
      </c>
      <c r="F359" s="8" t="s">
        <v>2511</v>
      </c>
      <c r="G359" s="9" t="n">
        <v>1</v>
      </c>
      <c r="H359" s="11" t="n">
        <v>3.46794</v>
      </c>
      <c r="I359" s="8"/>
      <c r="J359" s="11" t="n">
        <v>3.47</v>
      </c>
      <c r="K359" s="11" t="n">
        <f aca="false">IFERROR(J359/G359,"")</f>
        <v>3.47</v>
      </c>
    </row>
    <row r="360" customFormat="false" ht="15" hidden="false" customHeight="false" outlineLevel="0" collapsed="false">
      <c r="A360" s="8" t="n">
        <v>13</v>
      </c>
      <c r="B360" s="8" t="s">
        <v>2593</v>
      </c>
      <c r="C360" s="8" t="s">
        <v>95</v>
      </c>
      <c r="D360" s="8" t="s">
        <v>94</v>
      </c>
      <c r="E360" s="5" t="s">
        <v>97</v>
      </c>
      <c r="F360" s="8" t="s">
        <v>2511</v>
      </c>
      <c r="G360" s="9" t="n">
        <v>2</v>
      </c>
      <c r="H360" s="11" t="n">
        <v>3.024</v>
      </c>
      <c r="I360" s="8"/>
      <c r="J360" s="11" t="n">
        <v>6.05</v>
      </c>
      <c r="K360" s="11" t="n">
        <f aca="false">IFERROR(J360/G360,"")</f>
        <v>3.025</v>
      </c>
    </row>
    <row r="361" customFormat="false" ht="15" hidden="false" customHeight="false" outlineLevel="0" collapsed="false">
      <c r="A361" s="8" t="n">
        <v>13</v>
      </c>
      <c r="B361" s="8" t="s">
        <v>2593</v>
      </c>
      <c r="C361" s="8" t="s">
        <v>172</v>
      </c>
      <c r="D361" s="8" t="s">
        <v>171</v>
      </c>
      <c r="E361" s="5" t="s">
        <v>174</v>
      </c>
      <c r="F361" s="8" t="s">
        <v>2511</v>
      </c>
      <c r="G361" s="9" t="n">
        <v>1</v>
      </c>
      <c r="H361" s="11" t="n">
        <v>19.6875</v>
      </c>
      <c r="I361" s="8"/>
      <c r="J361" s="11" t="n">
        <v>19.69</v>
      </c>
      <c r="K361" s="11" t="n">
        <f aca="false">IFERROR(J361/G361,"")</f>
        <v>19.69</v>
      </c>
    </row>
    <row r="362" customFormat="false" ht="15" hidden="false" customHeight="false" outlineLevel="0" collapsed="false">
      <c r="A362" s="8" t="n">
        <v>13</v>
      </c>
      <c r="B362" s="8" t="s">
        <v>2594</v>
      </c>
      <c r="C362" s="8" t="s">
        <v>707</v>
      </c>
      <c r="D362" s="8" t="s">
        <v>706</v>
      </c>
      <c r="E362" s="5" t="s">
        <v>709</v>
      </c>
      <c r="F362" s="8" t="s">
        <v>2511</v>
      </c>
      <c r="G362" s="9" t="n">
        <v>1</v>
      </c>
      <c r="H362" s="11" t="n">
        <v>10.794</v>
      </c>
      <c r="I362" s="8"/>
      <c r="J362" s="11" t="n">
        <v>10.79</v>
      </c>
      <c r="K362" s="11" t="n">
        <f aca="false">IFERROR(J362/G362,"")</f>
        <v>10.79</v>
      </c>
    </row>
    <row r="363" customFormat="false" ht="15" hidden="false" customHeight="false" outlineLevel="0" collapsed="false">
      <c r="A363" s="8" t="n">
        <v>13</v>
      </c>
      <c r="B363" s="8" t="s">
        <v>2594</v>
      </c>
      <c r="C363" s="8" t="s">
        <v>1504</v>
      </c>
      <c r="D363" s="8" t="s">
        <v>1503</v>
      </c>
      <c r="E363" s="5" t="s">
        <v>1505</v>
      </c>
      <c r="F363" s="8" t="s">
        <v>2511</v>
      </c>
      <c r="G363" s="9" t="n">
        <v>2</v>
      </c>
      <c r="H363" s="11" t="n">
        <v>9.8175</v>
      </c>
      <c r="I363" s="8"/>
      <c r="J363" s="11" t="n">
        <v>19.64</v>
      </c>
      <c r="K363" s="11" t="n">
        <f aca="false">IFERROR(J363/G363,"")</f>
        <v>9.82</v>
      </c>
    </row>
    <row r="364" customFormat="false" ht="15" hidden="false" customHeight="false" outlineLevel="0" collapsed="false">
      <c r="A364" s="8" t="n">
        <v>13</v>
      </c>
      <c r="B364" s="8" t="s">
        <v>2594</v>
      </c>
      <c r="C364" s="8" t="s">
        <v>1055</v>
      </c>
      <c r="D364" s="8" t="s">
        <v>1054</v>
      </c>
      <c r="E364" s="5" t="s">
        <v>1056</v>
      </c>
      <c r="F364" s="8" t="s">
        <v>2511</v>
      </c>
      <c r="G364" s="9" t="n">
        <v>3</v>
      </c>
      <c r="H364" s="11" t="n">
        <v>2.2134</v>
      </c>
      <c r="I364" s="8"/>
      <c r="J364" s="11" t="n">
        <v>6.64</v>
      </c>
      <c r="K364" s="11" t="n">
        <f aca="false">IFERROR(J364/G364,"")</f>
        <v>2.21333333333333</v>
      </c>
    </row>
    <row r="365" customFormat="false" ht="15" hidden="false" customHeight="false" outlineLevel="0" collapsed="false">
      <c r="A365" s="8" t="n">
        <v>13</v>
      </c>
      <c r="B365" s="8" t="s">
        <v>2594</v>
      </c>
      <c r="C365" s="8" t="s">
        <v>1624</v>
      </c>
      <c r="D365" s="8" t="s">
        <v>1623</v>
      </c>
      <c r="E365" s="5" t="s">
        <v>1625</v>
      </c>
      <c r="F365" s="8" t="s">
        <v>2511</v>
      </c>
      <c r="G365" s="9" t="n">
        <v>1</v>
      </c>
      <c r="H365" s="11" t="n">
        <v>14.20293</v>
      </c>
      <c r="I365" s="8"/>
      <c r="J365" s="11" t="n">
        <v>14.2</v>
      </c>
      <c r="K365" s="11" t="n">
        <f aca="false">IFERROR(J365/G365,"")</f>
        <v>14.2</v>
      </c>
    </row>
    <row r="366" customFormat="false" ht="15" hidden="false" customHeight="false" outlineLevel="0" collapsed="false">
      <c r="A366" s="8" t="n">
        <v>13</v>
      </c>
      <c r="B366" s="8" t="s">
        <v>2595</v>
      </c>
      <c r="C366" s="8" t="s">
        <v>312</v>
      </c>
      <c r="D366" s="8" t="s">
        <v>311</v>
      </c>
      <c r="E366" s="5" t="s">
        <v>314</v>
      </c>
      <c r="F366" s="8" t="s">
        <v>2511</v>
      </c>
      <c r="G366" s="9" t="n">
        <v>1</v>
      </c>
      <c r="H366" s="11" t="n">
        <v>39.228</v>
      </c>
      <c r="I366" s="8"/>
      <c r="J366" s="11" t="n">
        <v>39.23</v>
      </c>
      <c r="K366" s="11" t="n">
        <f aca="false">IFERROR(J366/G366,"")</f>
        <v>39.23</v>
      </c>
    </row>
    <row r="367" customFormat="false" ht="15" hidden="false" customHeight="false" outlineLevel="0" collapsed="false">
      <c r="A367" s="8" t="n">
        <v>13</v>
      </c>
      <c r="B367" s="8" t="s">
        <v>2595</v>
      </c>
      <c r="C367" s="8" t="s">
        <v>635</v>
      </c>
      <c r="D367" s="8" t="s">
        <v>634</v>
      </c>
      <c r="E367" s="5" t="s">
        <v>637</v>
      </c>
      <c r="F367" s="8" t="s">
        <v>2511</v>
      </c>
      <c r="G367" s="9" t="n">
        <v>1</v>
      </c>
      <c r="H367" s="11" t="n">
        <v>3.8493</v>
      </c>
      <c r="I367" s="8"/>
      <c r="J367" s="11" t="n">
        <v>3.85</v>
      </c>
      <c r="K367" s="11" t="n">
        <f aca="false">IFERROR(J367/G367,"")</f>
        <v>3.85</v>
      </c>
    </row>
    <row r="368" customFormat="false" ht="15" hidden="false" customHeight="false" outlineLevel="0" collapsed="false">
      <c r="A368" s="8" t="n">
        <v>13</v>
      </c>
      <c r="B368" s="8" t="s">
        <v>2595</v>
      </c>
      <c r="C368" s="8" t="s">
        <v>631</v>
      </c>
      <c r="D368" s="8" t="s">
        <v>630</v>
      </c>
      <c r="E368" s="5" t="s">
        <v>633</v>
      </c>
      <c r="F368" s="8" t="s">
        <v>2511</v>
      </c>
      <c r="G368" s="9" t="n">
        <v>1</v>
      </c>
      <c r="H368" s="11" t="n">
        <v>4.88565</v>
      </c>
      <c r="I368" s="8"/>
      <c r="J368" s="11" t="n">
        <v>4.89</v>
      </c>
      <c r="K368" s="11" t="n">
        <f aca="false">IFERROR(J368/G368,"")</f>
        <v>4.89</v>
      </c>
    </row>
    <row r="369" customFormat="false" ht="15" hidden="false" customHeight="false" outlineLevel="0" collapsed="false">
      <c r="A369" s="8" t="n">
        <v>13</v>
      </c>
      <c r="B369" s="8" t="s">
        <v>2595</v>
      </c>
      <c r="C369" s="8" t="s">
        <v>930</v>
      </c>
      <c r="D369" s="8" t="s">
        <v>929</v>
      </c>
      <c r="E369" s="5" t="s">
        <v>932</v>
      </c>
      <c r="F369" s="8" t="s">
        <v>2511</v>
      </c>
      <c r="G369" s="9" t="n">
        <v>1</v>
      </c>
      <c r="H369" s="11" t="n">
        <v>3.2445</v>
      </c>
      <c r="I369" s="8"/>
      <c r="J369" s="11" t="n">
        <v>3.24</v>
      </c>
      <c r="K369" s="11" t="n">
        <f aca="false">IFERROR(J369/G369,"")</f>
        <v>3.24</v>
      </c>
    </row>
    <row r="370" customFormat="false" ht="15" hidden="false" customHeight="false" outlineLevel="0" collapsed="false">
      <c r="A370" s="8" t="n">
        <v>13</v>
      </c>
      <c r="B370" s="8" t="s">
        <v>2595</v>
      </c>
      <c r="C370" s="8" t="s">
        <v>910</v>
      </c>
      <c r="D370" s="8" t="s">
        <v>909</v>
      </c>
      <c r="E370" s="5" t="s">
        <v>912</v>
      </c>
      <c r="F370" s="8" t="s">
        <v>2511</v>
      </c>
      <c r="G370" s="9" t="n">
        <v>1</v>
      </c>
      <c r="H370" s="11" t="n">
        <v>3.108</v>
      </c>
      <c r="I370" s="8"/>
      <c r="J370" s="11" t="n">
        <v>3.11</v>
      </c>
      <c r="K370" s="11" t="n">
        <f aca="false">IFERROR(J370/G370,"")</f>
        <v>3.11</v>
      </c>
    </row>
    <row r="371" customFormat="false" ht="15" hidden="false" customHeight="false" outlineLevel="0" collapsed="false">
      <c r="A371" s="8" t="n">
        <v>13</v>
      </c>
      <c r="B371" s="8" t="s">
        <v>2595</v>
      </c>
      <c r="C371" s="8" t="s">
        <v>883</v>
      </c>
      <c r="D371" s="8" t="s">
        <v>882</v>
      </c>
      <c r="E371" s="5" t="s">
        <v>885</v>
      </c>
      <c r="F371" s="8" t="s">
        <v>2511</v>
      </c>
      <c r="G371" s="9" t="n">
        <v>1</v>
      </c>
      <c r="H371" s="11" t="n">
        <v>4.6725</v>
      </c>
      <c r="I371" s="8"/>
      <c r="J371" s="11" t="n">
        <v>4.67</v>
      </c>
      <c r="K371" s="11" t="n">
        <f aca="false">IFERROR(J371/G371,"")</f>
        <v>4.67</v>
      </c>
    </row>
    <row r="372" customFormat="false" ht="15" hidden="false" customHeight="false" outlineLevel="0" collapsed="false">
      <c r="A372" s="8" t="n">
        <v>13</v>
      </c>
      <c r="B372" s="8" t="s">
        <v>2595</v>
      </c>
      <c r="C372" s="8" t="s">
        <v>1471</v>
      </c>
      <c r="D372" s="8" t="s">
        <v>1470</v>
      </c>
      <c r="E372" s="5" t="s">
        <v>1472</v>
      </c>
      <c r="F372" s="8" t="s">
        <v>2511</v>
      </c>
      <c r="G372" s="9" t="n">
        <v>3</v>
      </c>
      <c r="H372" s="11" t="n">
        <v>27.51</v>
      </c>
      <c r="I372" s="8" t="s">
        <v>2596</v>
      </c>
      <c r="J372" s="11" t="n">
        <v>29.71</v>
      </c>
      <c r="K372" s="11" t="n">
        <f aca="false">IFERROR(J372/G372,"")</f>
        <v>9.90333333333333</v>
      </c>
    </row>
    <row r="373" customFormat="false" ht="15" hidden="false" customHeight="false" outlineLevel="0" collapsed="false">
      <c r="A373" s="8" t="n">
        <v>13</v>
      </c>
      <c r="B373" s="8" t="s">
        <v>2597</v>
      </c>
      <c r="C373" s="8" t="s">
        <v>1144</v>
      </c>
      <c r="D373" s="8" t="s">
        <v>1143</v>
      </c>
      <c r="E373" s="5" t="s">
        <v>1145</v>
      </c>
      <c r="F373" s="8" t="s">
        <v>2511</v>
      </c>
      <c r="G373" s="9" t="n">
        <v>12</v>
      </c>
      <c r="H373" s="11" t="n">
        <v>10.0594</v>
      </c>
      <c r="I373" s="8"/>
      <c r="J373" s="11" t="n">
        <v>120.71</v>
      </c>
      <c r="K373" s="11" t="n">
        <f aca="false">IFERROR(J373/G373,"")</f>
        <v>10.0591666666667</v>
      </c>
    </row>
    <row r="374" customFormat="false" ht="15" hidden="false" customHeight="false" outlineLevel="0" collapsed="false">
      <c r="A374" s="8" t="n">
        <v>13</v>
      </c>
      <c r="B374" s="8" t="s">
        <v>2597</v>
      </c>
      <c r="C374" s="8" t="s">
        <v>773</v>
      </c>
      <c r="D374" s="8" t="s">
        <v>772</v>
      </c>
      <c r="E374" s="5" t="s">
        <v>775</v>
      </c>
      <c r="F374" s="8" t="s">
        <v>2511</v>
      </c>
      <c r="G374" s="9" t="n">
        <v>2</v>
      </c>
      <c r="H374" s="11" t="n">
        <v>6.363</v>
      </c>
      <c r="I374" s="8"/>
      <c r="J374" s="11" t="n">
        <v>12.73</v>
      </c>
      <c r="K374" s="11" t="n">
        <f aca="false">IFERROR(J374/G374,"")</f>
        <v>6.365</v>
      </c>
    </row>
    <row r="375" customFormat="false" ht="15" hidden="false" customHeight="false" outlineLevel="0" collapsed="false">
      <c r="A375" s="8" t="n">
        <v>13</v>
      </c>
      <c r="B375" s="8" t="s">
        <v>2597</v>
      </c>
      <c r="C375" s="8" t="s">
        <v>442</v>
      </c>
      <c r="D375" s="8" t="s">
        <v>441</v>
      </c>
      <c r="E375" s="5" t="s">
        <v>444</v>
      </c>
      <c r="F375" s="8" t="s">
        <v>2511</v>
      </c>
      <c r="G375" s="9" t="n">
        <v>2</v>
      </c>
      <c r="H375" s="11" t="n">
        <v>8.1165</v>
      </c>
      <c r="I375" s="8" t="s">
        <v>2515</v>
      </c>
      <c r="J375" s="11" t="n">
        <v>15.42</v>
      </c>
      <c r="K375" s="11" t="n">
        <f aca="false">IFERROR(J375/G375,"")</f>
        <v>7.71</v>
      </c>
    </row>
    <row r="376" customFormat="false" ht="15" hidden="false" customHeight="false" outlineLevel="0" collapsed="false">
      <c r="A376" s="8" t="n">
        <v>13</v>
      </c>
      <c r="B376" s="8" t="s">
        <v>2597</v>
      </c>
      <c r="C376" s="8" t="s">
        <v>450</v>
      </c>
      <c r="D376" s="8" t="s">
        <v>449</v>
      </c>
      <c r="E376" s="5" t="s">
        <v>452</v>
      </c>
      <c r="F376" s="8" t="s">
        <v>2511</v>
      </c>
      <c r="G376" s="9" t="n">
        <v>2</v>
      </c>
      <c r="H376" s="11" t="n">
        <v>10.4475</v>
      </c>
      <c r="I376" s="8" t="s">
        <v>2515</v>
      </c>
      <c r="J376" s="11" t="n">
        <v>19.85</v>
      </c>
      <c r="K376" s="11" t="n">
        <f aca="false">IFERROR(J376/G376,"")</f>
        <v>9.925</v>
      </c>
    </row>
    <row r="377" customFormat="false" ht="15" hidden="false" customHeight="false" outlineLevel="0" collapsed="false">
      <c r="A377" s="8" t="n">
        <v>14</v>
      </c>
      <c r="B377" s="8" t="s">
        <v>2597</v>
      </c>
      <c r="C377" s="8" t="s">
        <v>268</v>
      </c>
      <c r="D377" s="8" t="s">
        <v>267</v>
      </c>
      <c r="E377" s="5" t="s">
        <v>270</v>
      </c>
      <c r="F377" s="8" t="s">
        <v>2511</v>
      </c>
      <c r="G377" s="9" t="n">
        <v>1</v>
      </c>
      <c r="H377" s="11" t="n">
        <v>3.4755</v>
      </c>
      <c r="I377" s="8"/>
      <c r="J377" s="11" t="n">
        <v>3.48</v>
      </c>
      <c r="K377" s="11" t="n">
        <f aca="false">IFERROR(J377/G377,"")</f>
        <v>3.48</v>
      </c>
    </row>
    <row r="378" customFormat="false" ht="15" hidden="false" customHeight="false" outlineLevel="0" collapsed="false">
      <c r="A378" s="8" t="n">
        <v>14</v>
      </c>
      <c r="B378" s="8" t="s">
        <v>2597</v>
      </c>
      <c r="C378" s="8" t="s">
        <v>316</v>
      </c>
      <c r="D378" s="8" t="s">
        <v>315</v>
      </c>
      <c r="E378" s="5" t="s">
        <v>306</v>
      </c>
      <c r="F378" s="8" t="s">
        <v>2511</v>
      </c>
      <c r="G378" s="9" t="n">
        <v>1</v>
      </c>
      <c r="H378" s="11" t="n">
        <v>33.10335</v>
      </c>
      <c r="I378" s="8"/>
      <c r="J378" s="11" t="n">
        <v>33.1</v>
      </c>
      <c r="K378" s="11" t="n">
        <f aca="false">IFERROR(J378/G378,"")</f>
        <v>33.1</v>
      </c>
    </row>
    <row r="379" customFormat="false" ht="15" hidden="false" customHeight="false" outlineLevel="0" collapsed="false">
      <c r="A379" s="8" t="n">
        <v>14</v>
      </c>
      <c r="B379" s="8" t="s">
        <v>2598</v>
      </c>
      <c r="C379" s="8" t="s">
        <v>1084</v>
      </c>
      <c r="D379" s="8" t="s">
        <v>1083</v>
      </c>
      <c r="E379" s="5" t="s">
        <v>1085</v>
      </c>
      <c r="F379" s="8" t="s">
        <v>2511</v>
      </c>
      <c r="G379" s="9" t="n">
        <v>1</v>
      </c>
      <c r="H379" s="11" t="n">
        <v>43.42275</v>
      </c>
      <c r="I379" s="8" t="s">
        <v>2514</v>
      </c>
      <c r="J379" s="11" t="n">
        <v>44.64</v>
      </c>
      <c r="K379" s="11" t="n">
        <f aca="false">IFERROR(J379/G379,"")</f>
        <v>44.64</v>
      </c>
    </row>
    <row r="380" customFormat="false" ht="15" hidden="false" customHeight="false" outlineLevel="0" collapsed="false">
      <c r="A380" s="8" t="n">
        <v>14</v>
      </c>
      <c r="B380" s="8" t="s">
        <v>2598</v>
      </c>
      <c r="C380" s="8" t="s">
        <v>1504</v>
      </c>
      <c r="D380" s="8" t="s">
        <v>1503</v>
      </c>
      <c r="E380" s="5" t="s">
        <v>1505</v>
      </c>
      <c r="F380" s="8" t="s">
        <v>2511</v>
      </c>
      <c r="G380" s="9" t="n">
        <v>2</v>
      </c>
      <c r="H380" s="11" t="n">
        <v>9.8175</v>
      </c>
      <c r="I380" s="8"/>
      <c r="J380" s="11" t="n">
        <v>19.64</v>
      </c>
      <c r="K380" s="11" t="n">
        <f aca="false">IFERROR(J380/G380,"")</f>
        <v>9.82</v>
      </c>
    </row>
    <row r="381" customFormat="false" ht="15" hidden="false" customHeight="false" outlineLevel="0" collapsed="false">
      <c r="A381" s="8" t="n">
        <v>14</v>
      </c>
      <c r="B381" s="8" t="s">
        <v>2598</v>
      </c>
      <c r="C381" s="8" t="s">
        <v>1519</v>
      </c>
      <c r="D381" s="8" t="s">
        <v>1518</v>
      </c>
      <c r="E381" s="5" t="s">
        <v>1520</v>
      </c>
      <c r="F381" s="8" t="s">
        <v>2511</v>
      </c>
      <c r="G381" s="9" t="n">
        <v>1</v>
      </c>
      <c r="H381" s="11" t="n">
        <v>32.0775</v>
      </c>
      <c r="I381" s="8"/>
      <c r="J381" s="11" t="n">
        <v>32.08</v>
      </c>
      <c r="K381" s="11" t="n">
        <f aca="false">IFERROR(J381/G381,"")</f>
        <v>32.08</v>
      </c>
    </row>
    <row r="382" customFormat="false" ht="15" hidden="false" customHeight="false" outlineLevel="0" collapsed="false">
      <c r="A382" s="8" t="n">
        <v>14</v>
      </c>
      <c r="B382" s="8" t="s">
        <v>2599</v>
      </c>
      <c r="C382" s="8" t="s">
        <v>1214</v>
      </c>
      <c r="D382" s="8" t="s">
        <v>1213</v>
      </c>
      <c r="E382" s="5" t="s">
        <v>1215</v>
      </c>
      <c r="F382" s="8" t="s">
        <v>2511</v>
      </c>
      <c r="G382" s="9" t="n">
        <v>2</v>
      </c>
      <c r="H382" s="11" t="n">
        <v>17.682</v>
      </c>
      <c r="I382" s="8" t="s">
        <v>2515</v>
      </c>
      <c r="J382" s="11" t="n">
        <v>33.59</v>
      </c>
      <c r="K382" s="11" t="n">
        <f aca="false">IFERROR(J382/G382,"")</f>
        <v>16.795</v>
      </c>
    </row>
    <row r="383" customFormat="false" ht="15" hidden="false" customHeight="false" outlineLevel="0" collapsed="false">
      <c r="A383" s="8" t="n">
        <v>14</v>
      </c>
      <c r="B383" s="8" t="s">
        <v>2600</v>
      </c>
      <c r="C383" s="8" t="s">
        <v>702</v>
      </c>
      <c r="D383" s="8" t="s">
        <v>701</v>
      </c>
      <c r="E383" s="5" t="s">
        <v>704</v>
      </c>
      <c r="F383" s="8" t="s">
        <v>2511</v>
      </c>
      <c r="G383" s="9" t="n">
        <v>20</v>
      </c>
      <c r="H383" s="11" t="n">
        <v>4.0425</v>
      </c>
      <c r="I383" s="8"/>
      <c r="J383" s="11" t="n">
        <v>80.85</v>
      </c>
      <c r="K383" s="11" t="n">
        <f aca="false">IFERROR(J383/G383,"")</f>
        <v>4.0425</v>
      </c>
    </row>
    <row r="384" customFormat="false" ht="15" hidden="false" customHeight="false" outlineLevel="0" collapsed="false">
      <c r="A384" s="8" t="n">
        <v>14</v>
      </c>
      <c r="B384" s="8" t="s">
        <v>2600</v>
      </c>
      <c r="C384" s="8" t="s">
        <v>1459</v>
      </c>
      <c r="D384" s="8" t="s">
        <v>1458</v>
      </c>
      <c r="E384" s="5" t="s">
        <v>1460</v>
      </c>
      <c r="F384" s="8" t="s">
        <v>2511</v>
      </c>
      <c r="G384" s="9" t="n">
        <v>4</v>
      </c>
      <c r="H384" s="11" t="n">
        <v>4.1055</v>
      </c>
      <c r="I384" s="8"/>
      <c r="J384" s="11" t="n">
        <v>16.42</v>
      </c>
      <c r="K384" s="11" t="n">
        <f aca="false">IFERROR(J384/G384,"")</f>
        <v>4.105</v>
      </c>
    </row>
    <row r="385" customFormat="false" ht="15" hidden="false" customHeight="false" outlineLevel="0" collapsed="false">
      <c r="A385" s="8" t="n">
        <v>14</v>
      </c>
      <c r="B385" s="8" t="s">
        <v>2600</v>
      </c>
      <c r="C385" s="8" t="s">
        <v>1096</v>
      </c>
      <c r="D385" s="8" t="s">
        <v>1095</v>
      </c>
      <c r="E385" s="5" t="s">
        <v>1097</v>
      </c>
      <c r="F385" s="8" t="s">
        <v>2511</v>
      </c>
      <c r="G385" s="9" t="n">
        <v>10</v>
      </c>
      <c r="H385" s="11" t="n">
        <v>4.51</v>
      </c>
      <c r="I385" s="8" t="s">
        <v>2601</v>
      </c>
      <c r="J385" s="11" t="n">
        <v>13.65</v>
      </c>
      <c r="K385" s="11" t="n">
        <f aca="false">IFERROR(J385/G385,"")</f>
        <v>1.365</v>
      </c>
    </row>
    <row r="386" customFormat="false" ht="15" hidden="false" customHeight="false" outlineLevel="0" collapsed="false">
      <c r="A386" s="8" t="n">
        <v>14</v>
      </c>
      <c r="B386" s="8" t="s">
        <v>2600</v>
      </c>
      <c r="C386" s="8" t="s">
        <v>1111</v>
      </c>
      <c r="D386" s="8" t="s">
        <v>1110</v>
      </c>
      <c r="E386" s="5" t="s">
        <v>1112</v>
      </c>
      <c r="F386" s="8" t="s">
        <v>2511</v>
      </c>
      <c r="G386" s="9" t="n">
        <v>1</v>
      </c>
      <c r="H386" s="11" t="n">
        <v>31.66</v>
      </c>
      <c r="I386" s="8" t="s">
        <v>2564</v>
      </c>
      <c r="J386" s="11" t="n">
        <v>10.09</v>
      </c>
      <c r="K386" s="11" t="n">
        <f aca="false">IFERROR(J386/G386,"")</f>
        <v>10.09</v>
      </c>
    </row>
    <row r="387" customFormat="false" ht="15" hidden="false" customHeight="false" outlineLevel="0" collapsed="false">
      <c r="A387" s="8" t="n">
        <v>14</v>
      </c>
      <c r="B387" s="8" t="s">
        <v>2602</v>
      </c>
      <c r="C387" s="8" t="s">
        <v>587</v>
      </c>
      <c r="D387" s="8" t="s">
        <v>586</v>
      </c>
      <c r="E387" s="5" t="s">
        <v>589</v>
      </c>
      <c r="F387" s="8" t="s">
        <v>2511</v>
      </c>
      <c r="G387" s="9" t="n">
        <v>1</v>
      </c>
      <c r="H387" s="11" t="n">
        <v>4.053</v>
      </c>
      <c r="I387" s="8"/>
      <c r="J387" s="11" t="n">
        <v>4.05</v>
      </c>
      <c r="K387" s="11" t="n">
        <f aca="false">IFERROR(J387/G387,"")</f>
        <v>4.05</v>
      </c>
    </row>
    <row r="388" customFormat="false" ht="15" hidden="false" customHeight="false" outlineLevel="0" collapsed="false">
      <c r="A388" s="8" t="n">
        <v>14</v>
      </c>
      <c r="B388" s="8" t="s">
        <v>2602</v>
      </c>
      <c r="C388" s="8" t="s">
        <v>607</v>
      </c>
      <c r="D388" s="8" t="s">
        <v>606</v>
      </c>
      <c r="E388" s="5" t="s">
        <v>609</v>
      </c>
      <c r="F388" s="8" t="s">
        <v>2511</v>
      </c>
      <c r="G388" s="9" t="n">
        <v>1</v>
      </c>
      <c r="H388" s="11" t="n">
        <v>10.563</v>
      </c>
      <c r="I388" s="8"/>
      <c r="J388" s="11" t="n">
        <v>10.56</v>
      </c>
      <c r="K388" s="11" t="n">
        <f aca="false">IFERROR(J388/G388,"")</f>
        <v>10.56</v>
      </c>
    </row>
    <row r="389" customFormat="false" ht="15" hidden="false" customHeight="false" outlineLevel="0" collapsed="false">
      <c r="A389" s="8" t="n">
        <v>14</v>
      </c>
      <c r="B389" s="8" t="s">
        <v>2602</v>
      </c>
      <c r="C389" s="8" t="s">
        <v>156</v>
      </c>
      <c r="D389" s="8" t="s">
        <v>155</v>
      </c>
      <c r="E389" s="5" t="s">
        <v>158</v>
      </c>
      <c r="F389" s="8" t="s">
        <v>2511</v>
      </c>
      <c r="G389" s="9" t="n">
        <v>1</v>
      </c>
      <c r="H389" s="11" t="n">
        <v>13.6689</v>
      </c>
      <c r="I389" s="8"/>
      <c r="J389" s="11" t="n">
        <v>13.67</v>
      </c>
      <c r="K389" s="11" t="n">
        <f aca="false">IFERROR(J389/G389,"")</f>
        <v>13.67</v>
      </c>
    </row>
    <row r="390" customFormat="false" ht="15" hidden="false" customHeight="false" outlineLevel="0" collapsed="false">
      <c r="A390" s="8" t="n">
        <v>14</v>
      </c>
      <c r="B390" s="8" t="s">
        <v>2602</v>
      </c>
      <c r="C390" s="8" t="s">
        <v>180</v>
      </c>
      <c r="D390" s="8" t="s">
        <v>179</v>
      </c>
      <c r="E390" s="5" t="s">
        <v>182</v>
      </c>
      <c r="F390" s="8" t="s">
        <v>2511</v>
      </c>
      <c r="G390" s="9" t="n">
        <v>1</v>
      </c>
      <c r="H390" s="11" t="n">
        <v>2.38602</v>
      </c>
      <c r="I390" s="8"/>
      <c r="J390" s="11" t="n">
        <v>2.39</v>
      </c>
      <c r="K390" s="11" t="n">
        <f aca="false">IFERROR(J390/G390,"")</f>
        <v>2.39</v>
      </c>
    </row>
    <row r="391" customFormat="false" ht="15" hidden="false" customHeight="false" outlineLevel="0" collapsed="false">
      <c r="A391" s="8" t="n">
        <v>14</v>
      </c>
      <c r="B391" s="8" t="s">
        <v>2602</v>
      </c>
      <c r="C391" s="8" t="s">
        <v>1272</v>
      </c>
      <c r="D391" s="8" t="s">
        <v>1271</v>
      </c>
      <c r="E391" s="5" t="s">
        <v>1273</v>
      </c>
      <c r="F391" s="8" t="s">
        <v>2511</v>
      </c>
      <c r="G391" s="9" t="n">
        <v>1</v>
      </c>
      <c r="H391" s="11" t="n">
        <v>28.9065</v>
      </c>
      <c r="I391" s="8"/>
      <c r="J391" s="11" t="n">
        <v>28.91</v>
      </c>
      <c r="K391" s="11" t="n">
        <f aca="false">IFERROR(J391/G391,"")</f>
        <v>28.91</v>
      </c>
    </row>
    <row r="392" customFormat="false" ht="15" hidden="false" customHeight="false" outlineLevel="0" collapsed="false">
      <c r="A392" s="8" t="n">
        <v>14</v>
      </c>
      <c r="B392" s="8" t="s">
        <v>2602</v>
      </c>
      <c r="C392" s="8" t="s">
        <v>481</v>
      </c>
      <c r="D392" s="8" t="s">
        <v>480</v>
      </c>
      <c r="E392" s="5" t="s">
        <v>452</v>
      </c>
      <c r="F392" s="8" t="s">
        <v>2511</v>
      </c>
      <c r="G392" s="9" t="n">
        <v>1</v>
      </c>
      <c r="H392" s="11" t="n">
        <v>11.55</v>
      </c>
      <c r="I392" s="8" t="s">
        <v>2515</v>
      </c>
      <c r="J392" s="11" t="n">
        <v>10.97</v>
      </c>
      <c r="K392" s="11" t="n">
        <f aca="false">IFERROR(J392/G392,"")</f>
        <v>10.97</v>
      </c>
    </row>
    <row r="393" customFormat="false" ht="15" hidden="false" customHeight="false" outlineLevel="0" collapsed="false">
      <c r="A393" s="8" t="n">
        <v>14</v>
      </c>
      <c r="B393" s="8" t="s">
        <v>2602</v>
      </c>
      <c r="C393" s="8" t="s">
        <v>148</v>
      </c>
      <c r="D393" s="8" t="s">
        <v>147</v>
      </c>
      <c r="E393" s="5" t="s">
        <v>150</v>
      </c>
      <c r="F393" s="8" t="s">
        <v>2511</v>
      </c>
      <c r="G393" s="9" t="n">
        <v>1</v>
      </c>
      <c r="H393" s="11" t="n">
        <v>9.40884</v>
      </c>
      <c r="I393" s="8"/>
      <c r="J393" s="11" t="n">
        <v>9.41</v>
      </c>
      <c r="K393" s="11" t="n">
        <f aca="false">IFERROR(J393/G393,"")</f>
        <v>9.41</v>
      </c>
    </row>
    <row r="394" customFormat="false" ht="15" hidden="false" customHeight="false" outlineLevel="0" collapsed="false">
      <c r="A394" s="8" t="n">
        <v>14</v>
      </c>
      <c r="B394" s="8" t="s">
        <v>2603</v>
      </c>
      <c r="C394" s="8" t="s">
        <v>797</v>
      </c>
      <c r="D394" s="8" t="s">
        <v>796</v>
      </c>
      <c r="E394" s="5" t="s">
        <v>799</v>
      </c>
      <c r="F394" s="8" t="s">
        <v>2511</v>
      </c>
      <c r="G394" s="9" t="n">
        <v>1</v>
      </c>
      <c r="H394" s="11" t="n">
        <v>24.07</v>
      </c>
      <c r="I394" s="8" t="s">
        <v>2565</v>
      </c>
      <c r="J394" s="11" t="n">
        <v>7.1</v>
      </c>
      <c r="K394" s="11" t="n">
        <f aca="false">IFERROR(J394/G394,"")</f>
        <v>7.1</v>
      </c>
    </row>
    <row r="395" customFormat="false" ht="15" hidden="false" customHeight="false" outlineLevel="0" collapsed="false">
      <c r="A395" s="8" t="n">
        <v>14</v>
      </c>
      <c r="B395" s="8" t="s">
        <v>2603</v>
      </c>
      <c r="C395" s="8" t="s">
        <v>83</v>
      </c>
      <c r="D395" s="8" t="s">
        <v>82</v>
      </c>
      <c r="E395" s="5" t="s">
        <v>85</v>
      </c>
      <c r="F395" s="8" t="s">
        <v>2511</v>
      </c>
      <c r="G395" s="9" t="n">
        <v>1</v>
      </c>
      <c r="H395" s="11" t="n">
        <v>2.814</v>
      </c>
      <c r="I395" s="8"/>
      <c r="J395" s="11" t="n">
        <v>2.81</v>
      </c>
      <c r="K395" s="11" t="n">
        <f aca="false">IFERROR(J395/G395,"")</f>
        <v>2.81</v>
      </c>
    </row>
    <row r="396" customFormat="false" ht="15" hidden="false" customHeight="false" outlineLevel="0" collapsed="false">
      <c r="A396" s="8" t="n">
        <v>14</v>
      </c>
      <c r="B396" s="8" t="s">
        <v>2603</v>
      </c>
      <c r="C396" s="8" t="s">
        <v>99</v>
      </c>
      <c r="D396" s="8" t="s">
        <v>98</v>
      </c>
      <c r="E396" s="5" t="s">
        <v>101</v>
      </c>
      <c r="F396" s="8" t="s">
        <v>2511</v>
      </c>
      <c r="G396" s="9" t="n">
        <v>1</v>
      </c>
      <c r="H396" s="11" t="n">
        <v>7.31262</v>
      </c>
      <c r="I396" s="8"/>
      <c r="J396" s="11" t="n">
        <v>7.31</v>
      </c>
      <c r="K396" s="11" t="n">
        <f aca="false">IFERROR(J396/G396,"")</f>
        <v>7.31</v>
      </c>
    </row>
    <row r="397" customFormat="false" ht="15" hidden="false" customHeight="false" outlineLevel="0" collapsed="false">
      <c r="A397" s="8" t="n">
        <v>14</v>
      </c>
      <c r="B397" s="8" t="s">
        <v>2603</v>
      </c>
      <c r="C397" s="8" t="s">
        <v>264</v>
      </c>
      <c r="D397" s="8" t="s">
        <v>263</v>
      </c>
      <c r="E397" s="5" t="s">
        <v>266</v>
      </c>
      <c r="F397" s="8" t="s">
        <v>2511</v>
      </c>
      <c r="G397" s="9" t="n">
        <v>1</v>
      </c>
      <c r="H397" s="11" t="n">
        <v>62.664</v>
      </c>
      <c r="I397" s="8"/>
      <c r="J397" s="11" t="n">
        <v>62.66</v>
      </c>
      <c r="K397" s="11" t="n">
        <f aca="false">IFERROR(J397/G397,"")</f>
        <v>62.66</v>
      </c>
    </row>
    <row r="398" customFormat="false" ht="15" hidden="false" customHeight="false" outlineLevel="0" collapsed="false">
      <c r="A398" s="8" t="n">
        <v>14</v>
      </c>
      <c r="B398" s="8" t="s">
        <v>2604</v>
      </c>
      <c r="C398" s="8" t="s">
        <v>725</v>
      </c>
      <c r="D398" s="8" t="s">
        <v>724</v>
      </c>
      <c r="E398" s="5" t="s">
        <v>727</v>
      </c>
      <c r="F398" s="8" t="s">
        <v>2511</v>
      </c>
      <c r="G398" s="9" t="n">
        <v>4</v>
      </c>
      <c r="H398" s="11" t="n">
        <v>11.4345</v>
      </c>
      <c r="I398" s="8"/>
      <c r="J398" s="11" t="n">
        <v>45.74</v>
      </c>
      <c r="K398" s="11" t="n">
        <f aca="false">IFERROR(J398/G398,"")</f>
        <v>11.435</v>
      </c>
    </row>
    <row r="399" customFormat="false" ht="15" hidden="false" customHeight="false" outlineLevel="0" collapsed="false">
      <c r="A399" s="8" t="n">
        <v>14</v>
      </c>
      <c r="B399" s="8" t="s">
        <v>2604</v>
      </c>
      <c r="C399" s="8" t="s">
        <v>623</v>
      </c>
      <c r="D399" s="8" t="s">
        <v>622</v>
      </c>
      <c r="E399" s="5" t="s">
        <v>625</v>
      </c>
      <c r="F399" s="8" t="s">
        <v>2511</v>
      </c>
      <c r="G399" s="9" t="n">
        <v>1</v>
      </c>
      <c r="H399" s="11" t="n">
        <v>6.174</v>
      </c>
      <c r="I399" s="8"/>
      <c r="J399" s="11" t="n">
        <v>6.17</v>
      </c>
      <c r="K399" s="11" t="n">
        <f aca="false">IFERROR(J399/G399,"")</f>
        <v>6.17</v>
      </c>
    </row>
    <row r="400" customFormat="false" ht="15" hidden="false" customHeight="false" outlineLevel="0" collapsed="false">
      <c r="A400" s="8" t="n">
        <v>14</v>
      </c>
      <c r="B400" s="8" t="s">
        <v>2604</v>
      </c>
      <c r="C400" s="8" t="s">
        <v>458</v>
      </c>
      <c r="D400" s="8" t="s">
        <v>457</v>
      </c>
      <c r="E400" s="5" t="s">
        <v>460</v>
      </c>
      <c r="F400" s="8" t="s">
        <v>2511</v>
      </c>
      <c r="G400" s="9" t="n">
        <v>1</v>
      </c>
      <c r="H400" s="11" t="n">
        <v>13.8075</v>
      </c>
      <c r="I400" s="8" t="s">
        <v>2515</v>
      </c>
      <c r="J400" s="11" t="n">
        <v>13.12</v>
      </c>
      <c r="K400" s="11" t="n">
        <f aca="false">IFERROR(J400/G400,"")</f>
        <v>13.12</v>
      </c>
    </row>
    <row r="401" customFormat="false" ht="15" hidden="false" customHeight="false" outlineLevel="0" collapsed="false">
      <c r="A401" s="8" t="n">
        <v>14</v>
      </c>
      <c r="B401" s="8" t="s">
        <v>2604</v>
      </c>
      <c r="C401" s="8" t="s">
        <v>351</v>
      </c>
      <c r="D401" s="8" t="s">
        <v>350</v>
      </c>
      <c r="E401" s="5" t="s">
        <v>353</v>
      </c>
      <c r="F401" s="8" t="s">
        <v>2511</v>
      </c>
      <c r="G401" s="9" t="n">
        <v>1</v>
      </c>
      <c r="H401" s="11" t="n">
        <v>28.38</v>
      </c>
      <c r="I401" s="8" t="s">
        <v>2542</v>
      </c>
      <c r="J401" s="11" t="n">
        <v>7.24</v>
      </c>
      <c r="K401" s="11" t="n">
        <f aca="false">IFERROR(J401/G401,"")</f>
        <v>7.24</v>
      </c>
    </row>
    <row r="402" customFormat="false" ht="15" hidden="false" customHeight="false" outlineLevel="0" collapsed="false">
      <c r="A402" s="8" t="n">
        <v>14</v>
      </c>
      <c r="B402" s="8" t="s">
        <v>2604</v>
      </c>
      <c r="C402" s="8" t="s">
        <v>56</v>
      </c>
      <c r="D402" s="8" t="s">
        <v>55</v>
      </c>
      <c r="E402" s="5" t="s">
        <v>58</v>
      </c>
      <c r="F402" s="8" t="s">
        <v>2511</v>
      </c>
      <c r="G402" s="9" t="n">
        <v>1</v>
      </c>
      <c r="H402" s="11" t="n">
        <v>1.386</v>
      </c>
      <c r="I402" s="8"/>
      <c r="J402" s="11" t="n">
        <v>1.39</v>
      </c>
      <c r="K402" s="11" t="n">
        <f aca="false">IFERROR(J402/G402,"")</f>
        <v>1.39</v>
      </c>
    </row>
    <row r="403" customFormat="false" ht="15" hidden="false" customHeight="false" outlineLevel="0" collapsed="false">
      <c r="A403" s="8" t="n">
        <v>14</v>
      </c>
      <c r="B403" s="8" t="s">
        <v>2604</v>
      </c>
      <c r="C403" s="8" t="s">
        <v>103</v>
      </c>
      <c r="D403" s="8" t="s">
        <v>102</v>
      </c>
      <c r="E403" s="5" t="s">
        <v>105</v>
      </c>
      <c r="F403" s="8" t="s">
        <v>2511</v>
      </c>
      <c r="G403" s="9" t="n">
        <v>1</v>
      </c>
      <c r="H403" s="11" t="n">
        <v>2.0475</v>
      </c>
      <c r="I403" s="8"/>
      <c r="J403" s="11" t="n">
        <v>2.05</v>
      </c>
      <c r="K403" s="11" t="n">
        <f aca="false">IFERROR(J403/G403,"")</f>
        <v>2.05</v>
      </c>
    </row>
    <row r="404" customFormat="false" ht="15" hidden="false" customHeight="false" outlineLevel="0" collapsed="false">
      <c r="A404" s="8" t="n">
        <v>14</v>
      </c>
      <c r="B404" s="8" t="s">
        <v>2604</v>
      </c>
      <c r="C404" s="8" t="s">
        <v>964</v>
      </c>
      <c r="D404" s="8" t="s">
        <v>963</v>
      </c>
      <c r="E404" s="5" t="s">
        <v>944</v>
      </c>
      <c r="F404" s="8" t="s">
        <v>2511</v>
      </c>
      <c r="G404" s="9" t="n">
        <v>1</v>
      </c>
      <c r="H404" s="11" t="n">
        <v>2.5515</v>
      </c>
      <c r="I404" s="8"/>
      <c r="J404" s="11" t="n">
        <v>2.55</v>
      </c>
      <c r="K404" s="11" t="n">
        <f aca="false">IFERROR(J404/G404,"")</f>
        <v>2.55</v>
      </c>
    </row>
    <row r="405" customFormat="false" ht="15" hidden="false" customHeight="false" outlineLevel="0" collapsed="false">
      <c r="A405" s="8" t="n">
        <v>15</v>
      </c>
      <c r="B405" s="8" t="s">
        <v>2604</v>
      </c>
      <c r="C405" s="8" t="s">
        <v>422</v>
      </c>
      <c r="D405" s="8" t="s">
        <v>421</v>
      </c>
      <c r="E405" s="5" t="s">
        <v>424</v>
      </c>
      <c r="F405" s="8" t="s">
        <v>2511</v>
      </c>
      <c r="G405" s="9" t="n">
        <v>1</v>
      </c>
      <c r="H405" s="11" t="n">
        <v>2.9925</v>
      </c>
      <c r="I405" s="8" t="s">
        <v>2515</v>
      </c>
      <c r="J405" s="11" t="n">
        <v>2.84</v>
      </c>
      <c r="K405" s="11" t="n">
        <f aca="false">IFERROR(J405/G405,"")</f>
        <v>2.84</v>
      </c>
    </row>
    <row r="406" customFormat="false" ht="15" hidden="false" customHeight="false" outlineLevel="0" collapsed="false">
      <c r="A406" s="8" t="n">
        <v>15</v>
      </c>
      <c r="B406" s="8" t="s">
        <v>2604</v>
      </c>
      <c r="C406" s="8" t="s">
        <v>131</v>
      </c>
      <c r="D406" s="8" t="s">
        <v>130</v>
      </c>
      <c r="E406" s="5" t="s">
        <v>125</v>
      </c>
      <c r="F406" s="8" t="s">
        <v>2511</v>
      </c>
      <c r="G406" s="9" t="n">
        <v>1</v>
      </c>
      <c r="H406" s="11" t="n">
        <v>4.4919</v>
      </c>
      <c r="I406" s="8"/>
      <c r="J406" s="11" t="n">
        <v>4.49</v>
      </c>
      <c r="K406" s="11" t="n">
        <f aca="false">IFERROR(J406/G406,"")</f>
        <v>4.49</v>
      </c>
    </row>
    <row r="407" customFormat="false" ht="15" hidden="false" customHeight="false" outlineLevel="0" collapsed="false">
      <c r="A407" s="8" t="n">
        <v>15</v>
      </c>
      <c r="B407" s="8" t="s">
        <v>2604</v>
      </c>
      <c r="C407" s="8" t="s">
        <v>466</v>
      </c>
      <c r="D407" s="8" t="s">
        <v>465</v>
      </c>
      <c r="E407" s="5" t="s">
        <v>468</v>
      </c>
      <c r="F407" s="8" t="s">
        <v>2511</v>
      </c>
      <c r="G407" s="9" t="n">
        <v>1</v>
      </c>
      <c r="H407" s="11" t="n">
        <v>31.395</v>
      </c>
      <c r="I407" s="8" t="s">
        <v>2515</v>
      </c>
      <c r="J407" s="11" t="n">
        <v>29.83</v>
      </c>
      <c r="K407" s="11" t="n">
        <f aca="false">IFERROR(J407/G407,"")</f>
        <v>29.83</v>
      </c>
    </row>
    <row r="408" customFormat="false" ht="15" hidden="false" customHeight="false" outlineLevel="0" collapsed="false">
      <c r="A408" s="8" t="n">
        <v>15</v>
      </c>
      <c r="B408" s="8" t="s">
        <v>2604</v>
      </c>
      <c r="C408" s="8" t="s">
        <v>690</v>
      </c>
      <c r="D408" s="8" t="s">
        <v>689</v>
      </c>
      <c r="E408" s="5" t="s">
        <v>692</v>
      </c>
      <c r="F408" s="8" t="s">
        <v>2511</v>
      </c>
      <c r="G408" s="9" t="n">
        <v>1</v>
      </c>
      <c r="H408" s="11" t="n">
        <v>13.76865</v>
      </c>
      <c r="I408" s="8"/>
      <c r="J408" s="11" t="n">
        <v>13.77</v>
      </c>
      <c r="K408" s="11" t="n">
        <f aca="false">IFERROR(J408/G408,"")</f>
        <v>13.77</v>
      </c>
    </row>
    <row r="409" customFormat="false" ht="15" hidden="false" customHeight="false" outlineLevel="0" collapsed="false">
      <c r="A409" s="8" t="n">
        <v>15</v>
      </c>
      <c r="B409" s="8" t="s">
        <v>2604</v>
      </c>
      <c r="C409" s="8" t="s">
        <v>168</v>
      </c>
      <c r="D409" s="8" t="s">
        <v>167</v>
      </c>
      <c r="E409" s="5" t="s">
        <v>170</v>
      </c>
      <c r="F409" s="8" t="s">
        <v>2511</v>
      </c>
      <c r="G409" s="9" t="n">
        <v>2</v>
      </c>
      <c r="H409" s="11" t="n">
        <v>15.6009</v>
      </c>
      <c r="I409" s="8"/>
      <c r="J409" s="11" t="n">
        <v>31.2</v>
      </c>
      <c r="K409" s="11" t="n">
        <f aca="false">IFERROR(J409/G409,"")</f>
        <v>15.6</v>
      </c>
    </row>
    <row r="410" customFormat="false" ht="15" hidden="false" customHeight="false" outlineLevel="0" collapsed="false">
      <c r="A410" s="8" t="n">
        <v>15</v>
      </c>
      <c r="B410" s="8" t="s">
        <v>2604</v>
      </c>
      <c r="C410" s="8" t="s">
        <v>152</v>
      </c>
      <c r="D410" s="8" t="s">
        <v>151</v>
      </c>
      <c r="E410" s="5" t="s">
        <v>154</v>
      </c>
      <c r="F410" s="8" t="s">
        <v>2511</v>
      </c>
      <c r="G410" s="9" t="n">
        <v>1</v>
      </c>
      <c r="H410" s="11" t="n">
        <v>7.91154</v>
      </c>
      <c r="I410" s="8"/>
      <c r="J410" s="11" t="n">
        <v>7.91</v>
      </c>
      <c r="K410" s="11" t="n">
        <f aca="false">IFERROR(J410/G410,"")</f>
        <v>7.91</v>
      </c>
    </row>
    <row r="411" customFormat="false" ht="15" hidden="false" customHeight="false" outlineLevel="0" collapsed="false">
      <c r="A411" s="8" t="n">
        <v>15</v>
      </c>
      <c r="B411" s="8" t="s">
        <v>2604</v>
      </c>
      <c r="C411" s="8" t="s">
        <v>1660</v>
      </c>
      <c r="D411" s="8" t="s">
        <v>1659</v>
      </c>
      <c r="E411" s="5" t="s">
        <v>1661</v>
      </c>
      <c r="F411" s="8" t="s">
        <v>2511</v>
      </c>
      <c r="G411" s="9" t="n">
        <v>1</v>
      </c>
      <c r="H411" s="11" t="n">
        <v>13.8</v>
      </c>
      <c r="I411" s="8" t="s">
        <v>2533</v>
      </c>
      <c r="J411" s="11" t="n">
        <v>5.86</v>
      </c>
      <c r="K411" s="11" t="n">
        <f aca="false">IFERROR(J411/G411,"")</f>
        <v>5.86</v>
      </c>
    </row>
    <row r="412" customFormat="false" ht="15" hidden="false" customHeight="false" outlineLevel="0" collapsed="false">
      <c r="A412" s="8" t="n">
        <v>15</v>
      </c>
      <c r="B412" s="8" t="s">
        <v>2605</v>
      </c>
      <c r="C412" s="8" t="s">
        <v>662</v>
      </c>
      <c r="D412" s="8" t="s">
        <v>661</v>
      </c>
      <c r="E412" s="5" t="s">
        <v>664</v>
      </c>
      <c r="F412" s="8" t="s">
        <v>2511</v>
      </c>
      <c r="G412" s="9" t="n">
        <v>1</v>
      </c>
      <c r="H412" s="11" t="n">
        <v>12.01179</v>
      </c>
      <c r="I412" s="8"/>
      <c r="J412" s="11" t="n">
        <v>12.01</v>
      </c>
      <c r="K412" s="11" t="n">
        <f aca="false">IFERROR(J412/G412,"")</f>
        <v>12.01</v>
      </c>
    </row>
    <row r="413" customFormat="false" ht="15" hidden="false" customHeight="false" outlineLevel="0" collapsed="false">
      <c r="A413" s="8" t="n">
        <v>15</v>
      </c>
      <c r="B413" s="8" t="s">
        <v>2606</v>
      </c>
      <c r="C413" s="8" t="s">
        <v>712</v>
      </c>
      <c r="D413" s="8" t="s">
        <v>711</v>
      </c>
      <c r="E413" s="5" t="s">
        <v>714</v>
      </c>
      <c r="F413" s="8" t="s">
        <v>2511</v>
      </c>
      <c r="G413" s="9" t="n">
        <v>1</v>
      </c>
      <c r="H413" s="11" t="n">
        <v>38.052</v>
      </c>
      <c r="I413" s="8"/>
      <c r="J413" s="11" t="n">
        <v>38.05</v>
      </c>
      <c r="K413" s="11" t="n">
        <f aca="false">IFERROR(J413/G413,"")</f>
        <v>38.05</v>
      </c>
    </row>
    <row r="414" customFormat="false" ht="15" hidden="false" customHeight="false" outlineLevel="0" collapsed="false">
      <c r="A414" s="8" t="n">
        <v>15</v>
      </c>
      <c r="B414" s="8" t="s">
        <v>2606</v>
      </c>
      <c r="C414" s="8" t="s">
        <v>975</v>
      </c>
      <c r="D414" s="8" t="s">
        <v>974</v>
      </c>
      <c r="E414" s="5" t="s">
        <v>976</v>
      </c>
      <c r="F414" s="8" t="s">
        <v>2511</v>
      </c>
      <c r="G414" s="9" t="n">
        <v>1</v>
      </c>
      <c r="H414" s="11" t="n">
        <v>1.8795</v>
      </c>
      <c r="I414" s="8"/>
      <c r="J414" s="11" t="n">
        <v>1.88</v>
      </c>
      <c r="K414" s="11" t="n">
        <f aca="false">IFERROR(J414/G414,"")</f>
        <v>1.88</v>
      </c>
    </row>
    <row r="415" customFormat="false" ht="15" hidden="false" customHeight="false" outlineLevel="0" collapsed="false">
      <c r="A415" s="8" t="n">
        <v>15</v>
      </c>
      <c r="B415" s="8" t="s">
        <v>2606</v>
      </c>
      <c r="C415" s="8" t="s">
        <v>1015</v>
      </c>
      <c r="D415" s="8" t="s">
        <v>1014</v>
      </c>
      <c r="E415" s="5" t="s">
        <v>202</v>
      </c>
      <c r="F415" s="8" t="s">
        <v>2511</v>
      </c>
      <c r="G415" s="9" t="n">
        <v>1</v>
      </c>
      <c r="H415" s="11" t="n">
        <v>2.61786</v>
      </c>
      <c r="I415" s="8"/>
      <c r="J415" s="11" t="n">
        <v>2.62</v>
      </c>
      <c r="K415" s="11" t="n">
        <f aca="false">IFERROR(J415/G415,"")</f>
        <v>2.62</v>
      </c>
    </row>
    <row r="416" customFormat="false" ht="15" hidden="false" customHeight="false" outlineLevel="0" collapsed="false">
      <c r="A416" s="8" t="n">
        <v>15</v>
      </c>
      <c r="B416" s="8" t="s">
        <v>2606</v>
      </c>
      <c r="C416" s="8" t="s">
        <v>367</v>
      </c>
      <c r="D416" s="8" t="s">
        <v>366</v>
      </c>
      <c r="E416" s="5" t="s">
        <v>369</v>
      </c>
      <c r="F416" s="8" t="s">
        <v>2511</v>
      </c>
      <c r="G416" s="9" t="n">
        <v>1</v>
      </c>
      <c r="H416" s="11" t="n">
        <v>10.311</v>
      </c>
      <c r="I416" s="8"/>
      <c r="J416" s="11" t="n">
        <v>10.31</v>
      </c>
      <c r="K416" s="11" t="n">
        <f aca="false">IFERROR(J416/G416,"")</f>
        <v>10.31</v>
      </c>
    </row>
    <row r="417" customFormat="false" ht="15" hidden="false" customHeight="false" outlineLevel="0" collapsed="false">
      <c r="A417" s="8" t="n">
        <v>15</v>
      </c>
      <c r="B417" s="8" t="s">
        <v>2606</v>
      </c>
      <c r="C417" s="8" t="s">
        <v>519</v>
      </c>
      <c r="D417" s="8" t="s">
        <v>518</v>
      </c>
      <c r="E417" s="5" t="s">
        <v>517</v>
      </c>
      <c r="F417" s="8" t="s">
        <v>2511</v>
      </c>
      <c r="G417" s="9" t="n">
        <v>1</v>
      </c>
      <c r="H417" s="11" t="n">
        <v>35.4375</v>
      </c>
      <c r="I417" s="8"/>
      <c r="J417" s="11" t="n">
        <v>35.44</v>
      </c>
      <c r="K417" s="11" t="n">
        <f aca="false">IFERROR(J417/G417,"")</f>
        <v>35.44</v>
      </c>
    </row>
    <row r="418" customFormat="false" ht="15" hidden="false" customHeight="false" outlineLevel="0" collapsed="false">
      <c r="A418" s="8" t="n">
        <v>15</v>
      </c>
      <c r="B418" s="8" t="s">
        <v>2606</v>
      </c>
      <c r="C418" s="8" t="s">
        <v>323</v>
      </c>
      <c r="D418" s="8" t="s">
        <v>322</v>
      </c>
      <c r="E418" s="5" t="s">
        <v>325</v>
      </c>
      <c r="F418" s="8" t="s">
        <v>2511</v>
      </c>
      <c r="G418" s="9" t="n">
        <v>1</v>
      </c>
      <c r="H418" s="11" t="n">
        <v>20.328</v>
      </c>
      <c r="I418" s="8"/>
      <c r="J418" s="11" t="n">
        <v>20.33</v>
      </c>
      <c r="K418" s="11" t="n">
        <f aca="false">IFERROR(J418/G418,"")</f>
        <v>20.33</v>
      </c>
    </row>
    <row r="419" customFormat="false" ht="23.85" hidden="false" customHeight="false" outlineLevel="0" collapsed="false">
      <c r="A419" s="8" t="n">
        <v>15</v>
      </c>
      <c r="B419" s="8" t="s">
        <v>2606</v>
      </c>
      <c r="C419" s="8" t="s">
        <v>245</v>
      </c>
      <c r="D419" s="8" t="s">
        <v>244</v>
      </c>
      <c r="E419" s="5" t="s">
        <v>247</v>
      </c>
      <c r="F419" s="8" t="s">
        <v>2511</v>
      </c>
      <c r="G419" s="9" t="n">
        <v>1</v>
      </c>
      <c r="H419" s="11" t="n">
        <v>41.4435</v>
      </c>
      <c r="I419" s="8"/>
      <c r="J419" s="11" t="n">
        <v>41.44</v>
      </c>
      <c r="K419" s="11" t="n">
        <f aca="false">IFERROR(J419/G419,"")</f>
        <v>41.44</v>
      </c>
    </row>
    <row r="420" customFormat="false" ht="15" hidden="false" customHeight="false" outlineLevel="0" collapsed="false">
      <c r="A420" s="8" t="n">
        <v>15</v>
      </c>
      <c r="B420" s="8" t="s">
        <v>2606</v>
      </c>
      <c r="C420" s="8" t="s">
        <v>249</v>
      </c>
      <c r="D420" s="8" t="s">
        <v>248</v>
      </c>
      <c r="E420" s="5" t="s">
        <v>251</v>
      </c>
      <c r="F420" s="8" t="s">
        <v>2511</v>
      </c>
      <c r="G420" s="9" t="n">
        <v>1</v>
      </c>
      <c r="H420" s="11" t="n">
        <v>41.4435</v>
      </c>
      <c r="I420" s="8"/>
      <c r="J420" s="11" t="n">
        <v>41.44</v>
      </c>
      <c r="K420" s="11" t="n">
        <f aca="false">IFERROR(J420/G420,"")</f>
        <v>41.44</v>
      </c>
    </row>
    <row r="421" customFormat="false" ht="15" hidden="false" customHeight="false" outlineLevel="0" collapsed="false">
      <c r="A421" s="8" t="n">
        <v>15</v>
      </c>
      <c r="B421" s="8" t="s">
        <v>2606</v>
      </c>
      <c r="C421" s="8" t="s">
        <v>257</v>
      </c>
      <c r="D421" s="8" t="s">
        <v>256</v>
      </c>
      <c r="E421" s="5" t="s">
        <v>255</v>
      </c>
      <c r="F421" s="8" t="s">
        <v>2511</v>
      </c>
      <c r="G421" s="9" t="n">
        <v>2</v>
      </c>
      <c r="H421" s="11" t="n">
        <v>12.78984</v>
      </c>
      <c r="I421" s="8"/>
      <c r="J421" s="11" t="n">
        <v>25.58</v>
      </c>
      <c r="K421" s="11" t="n">
        <f aca="false">IFERROR(J421/G421,"")</f>
        <v>12.79</v>
      </c>
    </row>
    <row r="422" customFormat="false" ht="15" hidden="false" customHeight="false" outlineLevel="0" collapsed="false">
      <c r="A422" s="8" t="n">
        <v>15</v>
      </c>
      <c r="B422" s="8" t="s">
        <v>2606</v>
      </c>
      <c r="C422" s="8" t="s">
        <v>488</v>
      </c>
      <c r="D422" s="8" t="s">
        <v>487</v>
      </c>
      <c r="E422" s="5" t="s">
        <v>490</v>
      </c>
      <c r="F422" s="8" t="s">
        <v>2511</v>
      </c>
      <c r="G422" s="9" t="n">
        <v>2</v>
      </c>
      <c r="H422" s="11" t="n">
        <v>4.2105</v>
      </c>
      <c r="I422" s="8" t="s">
        <v>2515</v>
      </c>
      <c r="J422" s="11" t="n">
        <v>8</v>
      </c>
      <c r="K422" s="11" t="n">
        <f aca="false">IFERROR(J422/G422,"")</f>
        <v>4</v>
      </c>
    </row>
    <row r="423" customFormat="false" ht="23.85" hidden="false" customHeight="false" outlineLevel="0" collapsed="false">
      <c r="A423" s="8" t="n">
        <v>15</v>
      </c>
      <c r="B423" s="8" t="s">
        <v>2606</v>
      </c>
      <c r="C423" s="8" t="s">
        <v>426</v>
      </c>
      <c r="D423" s="8" t="s">
        <v>425</v>
      </c>
      <c r="E423" s="5" t="s">
        <v>428</v>
      </c>
      <c r="F423" s="8" t="s">
        <v>2511</v>
      </c>
      <c r="G423" s="9" t="n">
        <v>1</v>
      </c>
      <c r="H423" s="11" t="n">
        <v>49.2765</v>
      </c>
      <c r="I423" s="8" t="s">
        <v>2515</v>
      </c>
      <c r="J423" s="11" t="n">
        <v>46.82</v>
      </c>
      <c r="K423" s="11" t="n">
        <f aca="false">IFERROR(J423/G423,"")</f>
        <v>46.82</v>
      </c>
    </row>
    <row r="424" customFormat="false" ht="15" hidden="false" customHeight="false" outlineLevel="0" collapsed="false">
      <c r="A424" s="8" t="n">
        <v>15</v>
      </c>
      <c r="B424" s="8" t="s">
        <v>2606</v>
      </c>
      <c r="C424" s="8" t="s">
        <v>496</v>
      </c>
      <c r="D424" s="8" t="s">
        <v>495</v>
      </c>
      <c r="E424" s="5" t="s">
        <v>498</v>
      </c>
      <c r="F424" s="8" t="s">
        <v>2511</v>
      </c>
      <c r="G424" s="9" t="n">
        <v>1</v>
      </c>
      <c r="H424" s="11" t="n">
        <v>16.97745</v>
      </c>
      <c r="I424" s="8"/>
      <c r="J424" s="11" t="n">
        <v>16.98</v>
      </c>
      <c r="K424" s="11" t="n">
        <f aca="false">IFERROR(J424/G424,"")</f>
        <v>16.98</v>
      </c>
    </row>
    <row r="425" customFormat="false" ht="15" hidden="false" customHeight="false" outlineLevel="0" collapsed="false">
      <c r="A425" s="8" t="n">
        <v>15</v>
      </c>
      <c r="B425" s="8" t="s">
        <v>2606</v>
      </c>
      <c r="C425" s="8" t="s">
        <v>492</v>
      </c>
      <c r="D425" s="8" t="s">
        <v>491</v>
      </c>
      <c r="E425" s="5" t="s">
        <v>494</v>
      </c>
      <c r="F425" s="8" t="s">
        <v>2511</v>
      </c>
      <c r="G425" s="9" t="n">
        <v>1</v>
      </c>
      <c r="H425" s="11" t="n">
        <v>20.11958</v>
      </c>
      <c r="I425" s="8"/>
      <c r="J425" s="11" t="n">
        <v>20.12</v>
      </c>
      <c r="K425" s="11" t="n">
        <f aca="false">IFERROR(J425/G425,"")</f>
        <v>20.12</v>
      </c>
    </row>
    <row r="426" customFormat="false" ht="15" hidden="false" customHeight="false" outlineLevel="0" collapsed="false">
      <c r="A426" s="8" t="n">
        <v>15</v>
      </c>
      <c r="B426" s="8" t="s">
        <v>2606</v>
      </c>
      <c r="C426" s="8" t="s">
        <v>615</v>
      </c>
      <c r="D426" s="8" t="s">
        <v>614</v>
      </c>
      <c r="E426" s="5" t="s">
        <v>617</v>
      </c>
      <c r="F426" s="8" t="s">
        <v>2511</v>
      </c>
      <c r="G426" s="9" t="n">
        <v>1</v>
      </c>
      <c r="H426" s="11" t="n">
        <v>21.147</v>
      </c>
      <c r="I426" s="8"/>
      <c r="J426" s="11" t="n">
        <v>21.15</v>
      </c>
      <c r="K426" s="11" t="n">
        <f aca="false">IFERROR(J426/G426,"")</f>
        <v>21.15</v>
      </c>
    </row>
    <row r="427" customFormat="false" ht="15" hidden="false" customHeight="false" outlineLevel="0" collapsed="false">
      <c r="A427" s="8" t="n">
        <v>15</v>
      </c>
      <c r="B427" s="8" t="s">
        <v>2606</v>
      </c>
      <c r="C427" s="8" t="s">
        <v>288</v>
      </c>
      <c r="D427" s="8" t="s">
        <v>287</v>
      </c>
      <c r="E427" s="5" t="s">
        <v>290</v>
      </c>
      <c r="F427" s="8" t="s">
        <v>2511</v>
      </c>
      <c r="G427" s="9" t="n">
        <v>1</v>
      </c>
      <c r="H427" s="11" t="n">
        <v>15.39676</v>
      </c>
      <c r="I427" s="8" t="s">
        <v>2514</v>
      </c>
      <c r="J427" s="11" t="n">
        <v>15.83</v>
      </c>
      <c r="K427" s="11" t="n">
        <f aca="false">IFERROR(J427/G427,"")</f>
        <v>15.83</v>
      </c>
    </row>
    <row r="428" customFormat="false" ht="15" hidden="false" customHeight="false" outlineLevel="0" collapsed="false">
      <c r="A428" s="8" t="n">
        <v>15</v>
      </c>
      <c r="B428" s="8" t="s">
        <v>2606</v>
      </c>
      <c r="C428" s="8" t="s">
        <v>1138</v>
      </c>
      <c r="D428" s="8" t="s">
        <v>1137</v>
      </c>
      <c r="E428" s="5" t="s">
        <v>1139</v>
      </c>
      <c r="F428" s="8" t="s">
        <v>2511</v>
      </c>
      <c r="G428" s="9" t="n">
        <v>1</v>
      </c>
      <c r="H428" s="11" t="n">
        <v>22.4595</v>
      </c>
      <c r="I428" s="8"/>
      <c r="J428" s="11" t="n">
        <v>22.46</v>
      </c>
      <c r="K428" s="11" t="n">
        <f aca="false">IFERROR(J428/G428,"")</f>
        <v>22.46</v>
      </c>
    </row>
    <row r="429" customFormat="false" ht="15" hidden="false" customHeight="false" outlineLevel="0" collapsed="false">
      <c r="A429" s="8" t="n">
        <v>15</v>
      </c>
      <c r="B429" s="8" t="s">
        <v>2607</v>
      </c>
      <c r="C429" s="8" t="s">
        <v>1290</v>
      </c>
      <c r="D429" s="8" t="s">
        <v>1289</v>
      </c>
      <c r="E429" s="5" t="s">
        <v>1291</v>
      </c>
      <c r="F429" s="8" t="s">
        <v>2511</v>
      </c>
      <c r="G429" s="9" t="n">
        <v>1</v>
      </c>
      <c r="H429" s="11" t="n">
        <v>316.9</v>
      </c>
      <c r="I429" s="8"/>
      <c r="J429" s="11" t="n">
        <v>316.9</v>
      </c>
      <c r="K429" s="11" t="n">
        <f aca="false">IFERROR(J429/G429,"")</f>
        <v>316.9</v>
      </c>
    </row>
    <row r="430" customFormat="false" ht="15" hidden="false" customHeight="false" outlineLevel="0" collapsed="false">
      <c r="A430" s="8" t="n">
        <v>15</v>
      </c>
      <c r="B430" s="8" t="s">
        <v>2607</v>
      </c>
      <c r="C430" s="8" t="s">
        <v>1573</v>
      </c>
      <c r="D430" s="8" t="s">
        <v>1572</v>
      </c>
      <c r="E430" s="5" t="s">
        <v>1574</v>
      </c>
      <c r="F430" s="8" t="s">
        <v>2511</v>
      </c>
      <c r="G430" s="9" t="n">
        <v>1</v>
      </c>
      <c r="H430" s="11" t="n">
        <v>2.5725</v>
      </c>
      <c r="I430" s="8"/>
      <c r="J430" s="11" t="n">
        <v>2.57</v>
      </c>
      <c r="K430" s="11" t="n">
        <f aca="false">IFERROR(J430/G430,"")</f>
        <v>2.57</v>
      </c>
    </row>
    <row r="431" customFormat="false" ht="15" hidden="false" customHeight="false" outlineLevel="0" collapsed="false">
      <c r="A431" s="8" t="n">
        <v>15</v>
      </c>
      <c r="B431" s="8" t="s">
        <v>2607</v>
      </c>
      <c r="C431" s="8" t="s">
        <v>678</v>
      </c>
      <c r="D431" s="8" t="s">
        <v>677</v>
      </c>
      <c r="E431" s="5" t="s">
        <v>680</v>
      </c>
      <c r="F431" s="8" t="s">
        <v>2511</v>
      </c>
      <c r="G431" s="9" t="n">
        <v>1</v>
      </c>
      <c r="H431" s="11" t="n">
        <v>2.2785</v>
      </c>
      <c r="I431" s="8"/>
      <c r="J431" s="11" t="n">
        <v>2.28</v>
      </c>
      <c r="K431" s="11" t="n">
        <f aca="false">IFERROR(J431/G431,"")</f>
        <v>2.28</v>
      </c>
    </row>
    <row r="432" customFormat="false" ht="15" hidden="false" customHeight="false" outlineLevel="0" collapsed="false">
      <c r="A432" s="8" t="n">
        <v>15</v>
      </c>
      <c r="B432" s="8" t="s">
        <v>2607</v>
      </c>
      <c r="C432" s="8" t="s">
        <v>643</v>
      </c>
      <c r="D432" s="8" t="s">
        <v>642</v>
      </c>
      <c r="E432" s="5" t="s">
        <v>645</v>
      </c>
      <c r="F432" s="8" t="s">
        <v>2511</v>
      </c>
      <c r="G432" s="9" t="n">
        <v>3</v>
      </c>
      <c r="H432" s="11" t="n">
        <v>3.26697</v>
      </c>
      <c r="I432" s="8"/>
      <c r="J432" s="11" t="n">
        <v>9.8</v>
      </c>
      <c r="K432" s="11" t="n">
        <f aca="false">IFERROR(J432/G432,"")</f>
        <v>3.26666666666667</v>
      </c>
    </row>
    <row r="433" customFormat="false" ht="15" hidden="false" customHeight="false" outlineLevel="0" collapsed="false">
      <c r="A433" s="8" t="n">
        <v>15</v>
      </c>
      <c r="B433" s="8" t="s">
        <v>2607</v>
      </c>
      <c r="C433" s="8" t="s">
        <v>1407</v>
      </c>
      <c r="D433" s="8" t="s">
        <v>1406</v>
      </c>
      <c r="E433" s="5" t="s">
        <v>657</v>
      </c>
      <c r="F433" s="8" t="s">
        <v>2511</v>
      </c>
      <c r="G433" s="9" t="n">
        <v>1</v>
      </c>
      <c r="H433" s="11" t="n">
        <v>6.5625</v>
      </c>
      <c r="I433" s="8"/>
      <c r="J433" s="11" t="n">
        <v>6.56</v>
      </c>
      <c r="K433" s="11" t="n">
        <f aca="false">IFERROR(J433/G433,"")</f>
        <v>6.56</v>
      </c>
    </row>
    <row r="434" customFormat="false" ht="15" hidden="false" customHeight="false" outlineLevel="0" collapsed="false">
      <c r="A434" s="8" t="n">
        <v>15</v>
      </c>
      <c r="B434" s="8" t="s">
        <v>2607</v>
      </c>
      <c r="C434" s="8" t="s">
        <v>1588</v>
      </c>
      <c r="D434" s="8" t="s">
        <v>1587</v>
      </c>
      <c r="E434" s="5" t="s">
        <v>1589</v>
      </c>
      <c r="F434" s="8" t="s">
        <v>2511</v>
      </c>
      <c r="G434" s="9" t="n">
        <v>1</v>
      </c>
      <c r="H434" s="11" t="n">
        <v>16.842</v>
      </c>
      <c r="I434" s="8"/>
      <c r="J434" s="11" t="n">
        <v>16.84</v>
      </c>
      <c r="K434" s="11" t="n">
        <f aca="false">IFERROR(J434/G434,"")</f>
        <v>16.84</v>
      </c>
    </row>
    <row r="435" customFormat="false" ht="15" hidden="false" customHeight="false" outlineLevel="0" collapsed="false">
      <c r="A435" s="8" t="n">
        <v>15</v>
      </c>
      <c r="B435" s="8" t="s">
        <v>2607</v>
      </c>
      <c r="C435" s="8" t="s">
        <v>1427</v>
      </c>
      <c r="D435" s="8" t="s">
        <v>1426</v>
      </c>
      <c r="E435" s="5" t="s">
        <v>1428</v>
      </c>
      <c r="F435" s="8" t="s">
        <v>2511</v>
      </c>
      <c r="G435" s="9" t="n">
        <v>1</v>
      </c>
      <c r="H435" s="11" t="n">
        <v>12.38685</v>
      </c>
      <c r="I435" s="8"/>
      <c r="J435" s="11" t="n">
        <v>12.39</v>
      </c>
      <c r="K435" s="11" t="n">
        <f aca="false">IFERROR(J435/G435,"")</f>
        <v>12.39</v>
      </c>
    </row>
    <row r="436" customFormat="false" ht="15" hidden="false" customHeight="false" outlineLevel="0" collapsed="false">
      <c r="A436" s="8" t="n">
        <v>16</v>
      </c>
      <c r="B436" s="8" t="s">
        <v>2607</v>
      </c>
      <c r="C436" s="8" t="s">
        <v>1334</v>
      </c>
      <c r="D436" s="8" t="s">
        <v>1333</v>
      </c>
      <c r="E436" s="5" t="s">
        <v>1335</v>
      </c>
      <c r="F436" s="8" t="s">
        <v>2511</v>
      </c>
      <c r="G436" s="9" t="n">
        <v>3</v>
      </c>
      <c r="H436" s="11" t="n">
        <v>3.99</v>
      </c>
      <c r="I436" s="8"/>
      <c r="J436" s="11" t="n">
        <v>11.97</v>
      </c>
      <c r="K436" s="11" t="n">
        <f aca="false">IFERROR(J436/G436,"")</f>
        <v>3.99</v>
      </c>
    </row>
    <row r="437" customFormat="false" ht="15" hidden="false" customHeight="false" outlineLevel="0" collapsed="false">
      <c r="A437" s="8" t="n">
        <v>16</v>
      </c>
      <c r="B437" s="8" t="s">
        <v>2607</v>
      </c>
      <c r="C437" s="8" t="s">
        <v>1308</v>
      </c>
      <c r="D437" s="8" t="s">
        <v>1307</v>
      </c>
      <c r="E437" s="5" t="s">
        <v>1309</v>
      </c>
      <c r="F437" s="8" t="s">
        <v>2511</v>
      </c>
      <c r="G437" s="9" t="n">
        <v>1</v>
      </c>
      <c r="H437" s="11" t="n">
        <v>9.9855</v>
      </c>
      <c r="I437" s="8"/>
      <c r="J437" s="11" t="n">
        <v>9.99</v>
      </c>
      <c r="K437" s="11" t="n">
        <f aca="false">IFERROR(J437/G437,"")</f>
        <v>9.99</v>
      </c>
    </row>
    <row r="438" customFormat="false" ht="15" hidden="false" customHeight="false" outlineLevel="0" collapsed="false">
      <c r="A438" s="8" t="n">
        <v>16</v>
      </c>
      <c r="B438" s="8" t="s">
        <v>2607</v>
      </c>
      <c r="C438" s="8" t="s">
        <v>1597</v>
      </c>
      <c r="D438" s="8" t="s">
        <v>1596</v>
      </c>
      <c r="E438" s="5" t="s">
        <v>1598</v>
      </c>
      <c r="F438" s="8" t="s">
        <v>2511</v>
      </c>
      <c r="G438" s="9" t="n">
        <v>1</v>
      </c>
      <c r="H438" s="11" t="n">
        <v>9.954</v>
      </c>
      <c r="I438" s="8"/>
      <c r="J438" s="11" t="n">
        <v>9.95</v>
      </c>
      <c r="K438" s="11" t="n">
        <f aca="false">IFERROR(J438/G438,"")</f>
        <v>9.95</v>
      </c>
    </row>
    <row r="439" customFormat="false" ht="15" hidden="false" customHeight="false" outlineLevel="0" collapsed="false">
      <c r="A439" s="8" t="n">
        <v>16</v>
      </c>
      <c r="B439" s="8" t="s">
        <v>2607</v>
      </c>
      <c r="C439" s="8" t="s">
        <v>1351</v>
      </c>
      <c r="D439" s="8" t="s">
        <v>1350</v>
      </c>
      <c r="E439" s="5" t="s">
        <v>1352</v>
      </c>
      <c r="F439" s="8" t="s">
        <v>2511</v>
      </c>
      <c r="G439" s="9" t="n">
        <v>1</v>
      </c>
      <c r="H439" s="11" t="n">
        <v>7.3038</v>
      </c>
      <c r="I439" s="8"/>
      <c r="J439" s="11" t="n">
        <v>7.3</v>
      </c>
      <c r="K439" s="11" t="n">
        <f aca="false">IFERROR(J439/G439,"")</f>
        <v>7.3</v>
      </c>
    </row>
    <row r="440" customFormat="false" ht="15" hidden="false" customHeight="false" outlineLevel="0" collapsed="false">
      <c r="A440" s="8" t="n">
        <v>16</v>
      </c>
      <c r="B440" s="8" t="s">
        <v>2607</v>
      </c>
      <c r="C440" s="8" t="s">
        <v>1323</v>
      </c>
      <c r="D440" s="8" t="s">
        <v>1322</v>
      </c>
      <c r="E440" s="5" t="s">
        <v>494</v>
      </c>
      <c r="F440" s="8" t="s">
        <v>2511</v>
      </c>
      <c r="G440" s="9" t="n">
        <v>1</v>
      </c>
      <c r="H440" s="11" t="n">
        <v>7.41237</v>
      </c>
      <c r="I440" s="8"/>
      <c r="J440" s="11" t="n">
        <v>7.41</v>
      </c>
      <c r="K440" s="11" t="n">
        <f aca="false">IFERROR(J440/G440,"")</f>
        <v>7.41</v>
      </c>
    </row>
    <row r="441" customFormat="false" ht="15" hidden="false" customHeight="false" outlineLevel="0" collapsed="false">
      <c r="A441" s="8" t="n">
        <v>16</v>
      </c>
      <c r="B441" s="8" t="s">
        <v>2607</v>
      </c>
      <c r="C441" s="8" t="s">
        <v>1349</v>
      </c>
      <c r="D441" s="8" t="s">
        <v>1348</v>
      </c>
      <c r="E441" s="5" t="s">
        <v>494</v>
      </c>
      <c r="F441" s="8" t="s">
        <v>2511</v>
      </c>
      <c r="G441" s="9" t="n">
        <v>1</v>
      </c>
      <c r="H441" s="11" t="n">
        <v>9.0405</v>
      </c>
      <c r="I441" s="8"/>
      <c r="J441" s="11" t="n">
        <v>9.04</v>
      </c>
      <c r="K441" s="11" t="n">
        <f aca="false">IFERROR(J441/G441,"")</f>
        <v>9.04</v>
      </c>
    </row>
    <row r="442" customFormat="false" ht="15" hidden="false" customHeight="false" outlineLevel="0" collapsed="false">
      <c r="A442" s="8" t="n">
        <v>16</v>
      </c>
      <c r="B442" s="8" t="s">
        <v>2607</v>
      </c>
      <c r="C442" s="8" t="s">
        <v>1199</v>
      </c>
      <c r="D442" s="8" t="s">
        <v>1198</v>
      </c>
      <c r="E442" s="5" t="s">
        <v>1200</v>
      </c>
      <c r="F442" s="8" t="s">
        <v>2511</v>
      </c>
      <c r="G442" s="9" t="n">
        <v>1</v>
      </c>
      <c r="H442" s="11" t="n">
        <v>55.545</v>
      </c>
      <c r="I442" s="8"/>
      <c r="J442" s="11" t="n">
        <v>55.55</v>
      </c>
      <c r="K442" s="11" t="n">
        <f aca="false">IFERROR(J442/G442,"")</f>
        <v>55.55</v>
      </c>
    </row>
    <row r="443" customFormat="false" ht="15" hidden="false" customHeight="false" outlineLevel="0" collapsed="false">
      <c r="A443" s="8" t="n">
        <v>16</v>
      </c>
      <c r="B443" s="8" t="s">
        <v>2607</v>
      </c>
      <c r="C443" s="8" t="s">
        <v>1187</v>
      </c>
      <c r="D443" s="8" t="s">
        <v>1186</v>
      </c>
      <c r="E443" s="5" t="s">
        <v>1188</v>
      </c>
      <c r="F443" s="8" t="s">
        <v>2511</v>
      </c>
      <c r="G443" s="9" t="n">
        <v>1</v>
      </c>
      <c r="H443" s="11" t="n">
        <v>47.838</v>
      </c>
      <c r="I443" s="8"/>
      <c r="J443" s="11" t="n">
        <v>47.84</v>
      </c>
      <c r="K443" s="11" t="n">
        <f aca="false">IFERROR(J443/G443,"")</f>
        <v>47.84</v>
      </c>
    </row>
    <row r="444" customFormat="false" ht="15" hidden="false" customHeight="false" outlineLevel="0" collapsed="false">
      <c r="A444" s="8" t="n">
        <v>16</v>
      </c>
      <c r="B444" s="8" t="s">
        <v>2607</v>
      </c>
      <c r="C444" s="8" t="s">
        <v>1177</v>
      </c>
      <c r="D444" s="8" t="s">
        <v>1176</v>
      </c>
      <c r="E444" s="5" t="s">
        <v>1178</v>
      </c>
      <c r="F444" s="8" t="s">
        <v>2511</v>
      </c>
      <c r="G444" s="9" t="n">
        <v>1</v>
      </c>
      <c r="H444" s="11" t="n">
        <v>16.8</v>
      </c>
      <c r="I444" s="8"/>
      <c r="J444" s="11" t="n">
        <v>16.8</v>
      </c>
      <c r="K444" s="11" t="n">
        <f aca="false">IFERROR(J444/G444,"")</f>
        <v>16.8</v>
      </c>
    </row>
    <row r="445" customFormat="false" ht="15" hidden="false" customHeight="false" outlineLevel="0" collapsed="false">
      <c r="A445" s="8" t="n">
        <v>16</v>
      </c>
      <c r="B445" s="8" t="s">
        <v>2607</v>
      </c>
      <c r="C445" s="8" t="s">
        <v>1184</v>
      </c>
      <c r="D445" s="8" t="s">
        <v>1183</v>
      </c>
      <c r="E445" s="5" t="s">
        <v>1185</v>
      </c>
      <c r="F445" s="8" t="s">
        <v>2511</v>
      </c>
      <c r="G445" s="9" t="n">
        <v>1</v>
      </c>
      <c r="H445" s="11" t="n">
        <v>26.2815</v>
      </c>
      <c r="I445" s="8"/>
      <c r="J445" s="11" t="n">
        <v>26.28</v>
      </c>
      <c r="K445" s="11" t="n">
        <f aca="false">IFERROR(J445/G445,"")</f>
        <v>26.28</v>
      </c>
    </row>
    <row r="446" customFormat="false" ht="15" hidden="false" customHeight="false" outlineLevel="0" collapsed="false">
      <c r="A446" s="8" t="n">
        <v>16</v>
      </c>
      <c r="B446" s="8" t="s">
        <v>2607</v>
      </c>
      <c r="C446" s="8" t="s">
        <v>1241</v>
      </c>
      <c r="D446" s="8" t="s">
        <v>1240</v>
      </c>
      <c r="E446" s="5" t="s">
        <v>444</v>
      </c>
      <c r="F446" s="8" t="s">
        <v>2511</v>
      </c>
      <c r="G446" s="9" t="n">
        <v>2</v>
      </c>
      <c r="H446" s="11" t="n">
        <v>8.1165</v>
      </c>
      <c r="I446" s="8" t="s">
        <v>2515</v>
      </c>
      <c r="J446" s="11" t="n">
        <v>15.42</v>
      </c>
      <c r="K446" s="11" t="n">
        <f aca="false">IFERROR(J446/G446,"")</f>
        <v>7.71</v>
      </c>
    </row>
    <row r="447" customFormat="false" ht="15" hidden="false" customHeight="false" outlineLevel="0" collapsed="false">
      <c r="A447" s="8" t="n">
        <v>16</v>
      </c>
      <c r="B447" s="8" t="s">
        <v>2607</v>
      </c>
      <c r="C447" s="8" t="s">
        <v>1561</v>
      </c>
      <c r="D447" s="8" t="s">
        <v>1560</v>
      </c>
      <c r="E447" s="5" t="s">
        <v>1562</v>
      </c>
      <c r="F447" s="8" t="s">
        <v>2511</v>
      </c>
      <c r="G447" s="9" t="n">
        <v>1</v>
      </c>
      <c r="H447" s="11" t="n">
        <v>33.474</v>
      </c>
      <c r="I447" s="8"/>
      <c r="J447" s="11" t="n">
        <v>33.47</v>
      </c>
      <c r="K447" s="11" t="n">
        <f aca="false">IFERROR(J447/G447,"")</f>
        <v>33.47</v>
      </c>
    </row>
    <row r="448" customFormat="false" ht="15" hidden="false" customHeight="false" outlineLevel="0" collapsed="false">
      <c r="A448" s="8" t="n">
        <v>16</v>
      </c>
      <c r="B448" s="8" t="s">
        <v>2607</v>
      </c>
      <c r="C448" s="8" t="s">
        <v>1238</v>
      </c>
      <c r="D448" s="8" t="s">
        <v>1237</v>
      </c>
      <c r="E448" s="5" t="s">
        <v>1239</v>
      </c>
      <c r="F448" s="8" t="s">
        <v>2511</v>
      </c>
      <c r="G448" s="9" t="n">
        <v>1</v>
      </c>
      <c r="H448" s="11" t="n">
        <v>16.4955</v>
      </c>
      <c r="I448" s="8" t="s">
        <v>2515</v>
      </c>
      <c r="J448" s="11" t="n">
        <v>15.67</v>
      </c>
      <c r="K448" s="11" t="n">
        <f aca="false">IFERROR(J448/G448,"")</f>
        <v>15.67</v>
      </c>
    </row>
    <row r="449" customFormat="false" ht="15" hidden="false" customHeight="false" outlineLevel="0" collapsed="false">
      <c r="A449" s="8" t="n">
        <v>16</v>
      </c>
      <c r="B449" s="8" t="s">
        <v>2607</v>
      </c>
      <c r="C449" s="8" t="s">
        <v>1296</v>
      </c>
      <c r="D449" s="8" t="s">
        <v>1295</v>
      </c>
      <c r="E449" s="5" t="s">
        <v>1297</v>
      </c>
      <c r="F449" s="8" t="s">
        <v>2511</v>
      </c>
      <c r="G449" s="9" t="n">
        <v>1</v>
      </c>
      <c r="H449" s="11" t="n">
        <v>60.3</v>
      </c>
      <c r="I449" s="8"/>
      <c r="J449" s="11" t="n">
        <v>60.3</v>
      </c>
      <c r="K449" s="11" t="n">
        <f aca="false">IFERROR(J449/G449,"")</f>
        <v>60.3</v>
      </c>
    </row>
    <row r="450" customFormat="false" ht="15" hidden="false" customHeight="false" outlineLevel="0" collapsed="false">
      <c r="A450" s="8" t="n">
        <v>16</v>
      </c>
      <c r="B450" s="8" t="s">
        <v>2608</v>
      </c>
      <c r="C450" s="8" t="s">
        <v>546</v>
      </c>
      <c r="D450" s="8" t="s">
        <v>545</v>
      </c>
      <c r="E450" s="5" t="s">
        <v>548</v>
      </c>
      <c r="F450" s="8" t="s">
        <v>2511</v>
      </c>
      <c r="G450" s="9" t="n">
        <v>1</v>
      </c>
      <c r="H450" s="11" t="n">
        <v>52.28</v>
      </c>
      <c r="I450" s="8"/>
      <c r="J450" s="11" t="n">
        <v>52.28</v>
      </c>
      <c r="K450" s="11" t="n">
        <f aca="false">IFERROR(J450/G450,"")</f>
        <v>52.28</v>
      </c>
    </row>
    <row r="451" customFormat="false" ht="15" hidden="false" customHeight="false" outlineLevel="0" collapsed="false">
      <c r="A451" s="8" t="n">
        <v>16</v>
      </c>
      <c r="B451" s="8" t="s">
        <v>2609</v>
      </c>
      <c r="C451" s="8" t="s">
        <v>1501</v>
      </c>
      <c r="D451" s="8" t="s">
        <v>1500</v>
      </c>
      <c r="E451" s="5" t="s">
        <v>1502</v>
      </c>
      <c r="F451" s="8" t="s">
        <v>2511</v>
      </c>
      <c r="G451" s="9" t="n">
        <v>1</v>
      </c>
      <c r="H451" s="11" t="n">
        <v>37.884</v>
      </c>
      <c r="I451" s="8"/>
      <c r="J451" s="11" t="n">
        <v>37.88</v>
      </c>
      <c r="K451" s="11" t="n">
        <f aca="false">IFERROR(J451/G451,"")</f>
        <v>37.88</v>
      </c>
    </row>
    <row r="452" customFormat="false" ht="15" hidden="false" customHeight="false" outlineLevel="0" collapsed="false">
      <c r="A452" s="8" t="n">
        <v>16</v>
      </c>
      <c r="B452" s="8" t="s">
        <v>2609</v>
      </c>
      <c r="C452" s="8" t="s">
        <v>1156</v>
      </c>
      <c r="D452" s="8" t="s">
        <v>1155</v>
      </c>
      <c r="E452" s="5" t="s">
        <v>1157</v>
      </c>
      <c r="F452" s="8" t="s">
        <v>2511</v>
      </c>
      <c r="G452" s="9" t="n">
        <v>1</v>
      </c>
      <c r="H452" s="11" t="n">
        <v>10.98851</v>
      </c>
      <c r="I452" s="8"/>
      <c r="J452" s="11" t="n">
        <v>10.99</v>
      </c>
      <c r="K452" s="11" t="n">
        <f aca="false">IFERROR(J452/G452,"")</f>
        <v>10.99</v>
      </c>
    </row>
    <row r="453" customFormat="false" ht="15" hidden="false" customHeight="false" outlineLevel="0" collapsed="false">
      <c r="A453" s="8" t="n">
        <v>16</v>
      </c>
      <c r="B453" s="8" t="s">
        <v>2609</v>
      </c>
      <c r="C453" s="8" t="s">
        <v>1190</v>
      </c>
      <c r="D453" s="8" t="s">
        <v>1189</v>
      </c>
      <c r="E453" s="5" t="s">
        <v>1191</v>
      </c>
      <c r="F453" s="8" t="s">
        <v>2511</v>
      </c>
      <c r="G453" s="9" t="n">
        <v>1</v>
      </c>
      <c r="H453" s="11" t="n">
        <v>61.152</v>
      </c>
      <c r="I453" s="8"/>
      <c r="J453" s="11" t="n">
        <v>61.15</v>
      </c>
      <c r="K453" s="11" t="n">
        <f aca="false">IFERROR(J453/G453,"")</f>
        <v>61.15</v>
      </c>
    </row>
    <row r="454" customFormat="false" ht="15" hidden="false" customHeight="false" outlineLevel="0" collapsed="false">
      <c r="A454" s="8" t="n">
        <v>16</v>
      </c>
      <c r="B454" s="8" t="s">
        <v>2609</v>
      </c>
      <c r="C454" s="8" t="s">
        <v>1002</v>
      </c>
      <c r="D454" s="8" t="s">
        <v>1001</v>
      </c>
      <c r="E454" s="5" t="s">
        <v>1003</v>
      </c>
      <c r="F454" s="8" t="s">
        <v>2511</v>
      </c>
      <c r="G454" s="9" t="n">
        <v>1</v>
      </c>
      <c r="H454" s="11" t="n">
        <v>13.02</v>
      </c>
      <c r="I454" s="8"/>
      <c r="J454" s="11" t="n">
        <v>13.02</v>
      </c>
      <c r="K454" s="11" t="n">
        <f aca="false">IFERROR(J454/G454,"")</f>
        <v>13.02</v>
      </c>
    </row>
    <row r="455" customFormat="false" ht="15" hidden="false" customHeight="false" outlineLevel="0" collapsed="false">
      <c r="A455" s="8" t="n">
        <v>16</v>
      </c>
      <c r="B455" s="8" t="s">
        <v>2610</v>
      </c>
      <c r="C455" s="8" t="s">
        <v>1184</v>
      </c>
      <c r="D455" s="8" t="s">
        <v>1183</v>
      </c>
      <c r="E455" s="5" t="s">
        <v>1185</v>
      </c>
      <c r="F455" s="8" t="s">
        <v>2511</v>
      </c>
      <c r="G455" s="9" t="n">
        <v>1</v>
      </c>
      <c r="H455" s="11" t="n">
        <v>26.2815</v>
      </c>
      <c r="I455" s="8"/>
      <c r="J455" s="11" t="n">
        <v>26.28</v>
      </c>
      <c r="K455" s="11" t="n">
        <f aca="false">IFERROR(J455/G455,"")</f>
        <v>26.28</v>
      </c>
    </row>
    <row r="456" customFormat="false" ht="23.85" hidden="false" customHeight="false" outlineLevel="0" collapsed="false">
      <c r="A456" s="8" t="n">
        <v>16</v>
      </c>
      <c r="B456" s="8" t="s">
        <v>2610</v>
      </c>
      <c r="C456" s="8" t="s">
        <v>819</v>
      </c>
      <c r="D456" s="8" t="s">
        <v>818</v>
      </c>
      <c r="E456" s="5" t="s">
        <v>821</v>
      </c>
      <c r="F456" s="8" t="s">
        <v>2511</v>
      </c>
      <c r="G456" s="9" t="n">
        <v>3</v>
      </c>
      <c r="H456" s="11" t="n">
        <v>41.2</v>
      </c>
      <c r="I456" s="8"/>
      <c r="J456" s="11" t="n">
        <v>123.6</v>
      </c>
      <c r="K456" s="11" t="n">
        <f aca="false">IFERROR(J456/G456,"")</f>
        <v>41.2</v>
      </c>
    </row>
    <row r="457" customFormat="false" ht="15" hidden="false" customHeight="false" outlineLevel="0" collapsed="false">
      <c r="A457" s="8" t="n">
        <v>16</v>
      </c>
      <c r="B457" s="8" t="s">
        <v>2610</v>
      </c>
      <c r="C457" s="8" t="s">
        <v>1340</v>
      </c>
      <c r="D457" s="8" t="s">
        <v>1339</v>
      </c>
      <c r="E457" s="5" t="s">
        <v>1341</v>
      </c>
      <c r="F457" s="8" t="s">
        <v>2511</v>
      </c>
      <c r="G457" s="9" t="n">
        <v>1</v>
      </c>
      <c r="H457" s="11" t="n">
        <v>10.836</v>
      </c>
      <c r="I457" s="8"/>
      <c r="J457" s="11" t="n">
        <v>10.84</v>
      </c>
      <c r="K457" s="11" t="n">
        <f aca="false">IFERROR(J457/G457,"")</f>
        <v>10.84</v>
      </c>
    </row>
    <row r="458" customFormat="false" ht="15" hidden="false" customHeight="false" outlineLevel="0" collapsed="false">
      <c r="A458" s="8" t="n">
        <v>16</v>
      </c>
      <c r="B458" s="8" t="s">
        <v>2610</v>
      </c>
      <c r="C458" s="8" t="s">
        <v>1564</v>
      </c>
      <c r="D458" s="8" t="s">
        <v>1563</v>
      </c>
      <c r="E458" s="5" t="s">
        <v>1565</v>
      </c>
      <c r="F458" s="8" t="s">
        <v>2511</v>
      </c>
      <c r="G458" s="9" t="n">
        <v>1</v>
      </c>
      <c r="H458" s="11" t="n">
        <v>7.959</v>
      </c>
      <c r="I458" s="8"/>
      <c r="J458" s="11" t="n">
        <v>7.96</v>
      </c>
      <c r="K458" s="11" t="n">
        <f aca="false">IFERROR(J458/G458,"")</f>
        <v>7.96</v>
      </c>
    </row>
    <row r="459" customFormat="false" ht="15" hidden="false" customHeight="false" outlineLevel="0" collapsed="false">
      <c r="A459" s="8" t="n">
        <v>16</v>
      </c>
      <c r="B459" s="8" t="s">
        <v>2610</v>
      </c>
      <c r="C459" s="8" t="s">
        <v>1558</v>
      </c>
      <c r="D459" s="8" t="s">
        <v>1557</v>
      </c>
      <c r="E459" s="5" t="s">
        <v>1559</v>
      </c>
      <c r="F459" s="8" t="s">
        <v>2511</v>
      </c>
      <c r="G459" s="9" t="n">
        <v>1</v>
      </c>
      <c r="H459" s="11" t="n">
        <v>31.5252</v>
      </c>
      <c r="I459" s="8"/>
      <c r="J459" s="11" t="n">
        <v>31.53</v>
      </c>
      <c r="K459" s="11" t="n">
        <f aca="false">IFERROR(J459/G459,"")</f>
        <v>31.53</v>
      </c>
    </row>
    <row r="460" customFormat="false" ht="15" hidden="false" customHeight="false" outlineLevel="0" collapsed="false">
      <c r="A460" s="8" t="n">
        <v>16</v>
      </c>
      <c r="B460" s="8" t="s">
        <v>2610</v>
      </c>
      <c r="C460" s="8" t="s">
        <v>1287</v>
      </c>
      <c r="D460" s="8" t="s">
        <v>1286</v>
      </c>
      <c r="E460" s="5" t="s">
        <v>1288</v>
      </c>
      <c r="F460" s="8" t="s">
        <v>2511</v>
      </c>
      <c r="G460" s="9" t="n">
        <v>1</v>
      </c>
      <c r="H460" s="11" t="n">
        <v>299.77</v>
      </c>
      <c r="I460" s="8"/>
      <c r="J460" s="11" t="n">
        <v>299.77</v>
      </c>
      <c r="K460" s="11" t="n">
        <f aca="false">IFERROR(J460/G460,"")</f>
        <v>299.77</v>
      </c>
    </row>
    <row r="461" customFormat="false" ht="15" hidden="false" customHeight="false" outlineLevel="0" collapsed="false">
      <c r="A461" s="8" t="n">
        <v>16</v>
      </c>
      <c r="B461" s="8" t="s">
        <v>2610</v>
      </c>
      <c r="C461" s="8" t="s">
        <v>1252</v>
      </c>
      <c r="D461" s="8" t="s">
        <v>1251</v>
      </c>
      <c r="E461" s="5" t="s">
        <v>1253</v>
      </c>
      <c r="F461" s="8" t="s">
        <v>2511</v>
      </c>
      <c r="G461" s="9" t="n">
        <v>1</v>
      </c>
      <c r="H461" s="11" t="n">
        <v>17.3145</v>
      </c>
      <c r="I461" s="8" t="s">
        <v>2515</v>
      </c>
      <c r="J461" s="11" t="n">
        <v>16.44</v>
      </c>
      <c r="K461" s="11" t="n">
        <f aca="false">IFERROR(J461/G461,"")</f>
        <v>16.44</v>
      </c>
    </row>
    <row r="462" customFormat="false" ht="23.85" hidden="false" customHeight="false" outlineLevel="0" collapsed="false">
      <c r="A462" s="8" t="n">
        <v>16</v>
      </c>
      <c r="B462" s="8" t="s">
        <v>2611</v>
      </c>
      <c r="C462" s="8" t="s">
        <v>1120</v>
      </c>
      <c r="D462" s="8" t="s">
        <v>1119</v>
      </c>
      <c r="E462" s="5" t="s">
        <v>1121</v>
      </c>
      <c r="F462" s="8" t="s">
        <v>2511</v>
      </c>
      <c r="G462" s="9" t="n">
        <v>1</v>
      </c>
      <c r="H462" s="11" t="n">
        <v>64.26</v>
      </c>
      <c r="I462" s="8" t="s">
        <v>2522</v>
      </c>
      <c r="J462" s="11" t="n">
        <v>21.2</v>
      </c>
      <c r="K462" s="11" t="n">
        <f aca="false">IFERROR(J462/G462,"")</f>
        <v>21.2</v>
      </c>
    </row>
    <row r="463" customFormat="false" ht="15" hidden="false" customHeight="false" outlineLevel="0" collapsed="false">
      <c r="A463" s="8" t="n">
        <v>16</v>
      </c>
      <c r="B463" s="8" t="s">
        <v>2611</v>
      </c>
      <c r="C463" s="8" t="s">
        <v>1220</v>
      </c>
      <c r="D463" s="8" t="s">
        <v>1219</v>
      </c>
      <c r="E463" s="5" t="s">
        <v>1221</v>
      </c>
      <c r="F463" s="8" t="s">
        <v>2511</v>
      </c>
      <c r="G463" s="9" t="n">
        <v>1</v>
      </c>
      <c r="H463" s="11" t="n">
        <v>51.9225</v>
      </c>
      <c r="I463" s="8" t="s">
        <v>2515</v>
      </c>
      <c r="J463" s="11" t="n">
        <v>49.32</v>
      </c>
      <c r="K463" s="11" t="n">
        <f aca="false">IFERROR(J463/G463,"")</f>
        <v>49.32</v>
      </c>
    </row>
    <row r="464" customFormat="false" ht="15" hidden="false" customHeight="false" outlineLevel="0" collapsed="false">
      <c r="A464" s="8" t="n">
        <v>16</v>
      </c>
      <c r="B464" s="8" t="s">
        <v>2611</v>
      </c>
      <c r="C464" s="8" t="s">
        <v>1447</v>
      </c>
      <c r="D464" s="8" t="s">
        <v>1446</v>
      </c>
      <c r="E464" s="5" t="s">
        <v>1448</v>
      </c>
      <c r="F464" s="8" t="s">
        <v>2511</v>
      </c>
      <c r="G464" s="9" t="n">
        <v>1</v>
      </c>
      <c r="H464" s="11" t="n">
        <v>22.386</v>
      </c>
      <c r="I464" s="8"/>
      <c r="J464" s="11" t="n">
        <v>22.39</v>
      </c>
      <c r="K464" s="11" t="n">
        <f aca="false">IFERROR(J464/G464,"")</f>
        <v>22.39</v>
      </c>
    </row>
    <row r="465" customFormat="false" ht="15" hidden="false" customHeight="false" outlineLevel="0" collapsed="false">
      <c r="A465" s="8" t="n">
        <v>16</v>
      </c>
      <c r="B465" s="8" t="s">
        <v>2611</v>
      </c>
      <c r="C465" s="8" t="s">
        <v>1255</v>
      </c>
      <c r="D465" s="8" t="s">
        <v>1254</v>
      </c>
      <c r="E465" s="5" t="s">
        <v>1256</v>
      </c>
      <c r="F465" s="8" t="s">
        <v>2511</v>
      </c>
      <c r="G465" s="9" t="n">
        <v>1</v>
      </c>
      <c r="H465" s="11" t="n">
        <v>20.2755</v>
      </c>
      <c r="I465" s="8" t="s">
        <v>2515</v>
      </c>
      <c r="J465" s="11" t="n">
        <v>19.27</v>
      </c>
      <c r="K465" s="11" t="n">
        <f aca="false">IFERROR(J465/G465,"")</f>
        <v>19.27</v>
      </c>
    </row>
    <row r="466" customFormat="false" ht="15" hidden="false" customHeight="false" outlineLevel="0" collapsed="false">
      <c r="A466" s="8" t="n">
        <v>17</v>
      </c>
      <c r="B466" s="8" t="s">
        <v>2611</v>
      </c>
      <c r="C466" s="8" t="s">
        <v>1261</v>
      </c>
      <c r="D466" s="8" t="s">
        <v>1260</v>
      </c>
      <c r="E466" s="5" t="s">
        <v>1262</v>
      </c>
      <c r="F466" s="8" t="s">
        <v>2511</v>
      </c>
      <c r="G466" s="9" t="n">
        <v>1</v>
      </c>
      <c r="H466" s="11" t="n">
        <v>25.2945</v>
      </c>
      <c r="I466" s="8" t="s">
        <v>2515</v>
      </c>
      <c r="J466" s="11" t="n">
        <v>24.03</v>
      </c>
      <c r="K466" s="11" t="n">
        <f aca="false">IFERROR(J466/G466,"")</f>
        <v>24.03</v>
      </c>
    </row>
    <row r="467" customFormat="false" ht="23.85" hidden="false" customHeight="false" outlineLevel="0" collapsed="false">
      <c r="A467" s="8" t="n">
        <v>17</v>
      </c>
      <c r="B467" s="8" t="s">
        <v>2611</v>
      </c>
      <c r="C467" s="8" t="s">
        <v>1636</v>
      </c>
      <c r="D467" s="8" t="s">
        <v>1635</v>
      </c>
      <c r="E467" s="5" t="s">
        <v>1637</v>
      </c>
      <c r="F467" s="8" t="s">
        <v>2511</v>
      </c>
      <c r="G467" s="9" t="n">
        <v>2</v>
      </c>
      <c r="H467" s="11" t="n">
        <v>35</v>
      </c>
      <c r="I467" s="8"/>
      <c r="J467" s="11" t="n">
        <v>70</v>
      </c>
      <c r="K467" s="11" t="n">
        <f aca="false">IFERROR(J467/G467,"")</f>
        <v>35</v>
      </c>
    </row>
    <row r="468" customFormat="false" ht="15" hidden="false" customHeight="false" outlineLevel="0" collapsed="false">
      <c r="A468" s="8" t="n">
        <v>17</v>
      </c>
      <c r="B468" s="8" t="s">
        <v>2611</v>
      </c>
      <c r="C468" s="8" t="s">
        <v>1383</v>
      </c>
      <c r="D468" s="8" t="s">
        <v>1382</v>
      </c>
      <c r="E468" s="5" t="s">
        <v>1384</v>
      </c>
      <c r="F468" s="8" t="s">
        <v>2511</v>
      </c>
      <c r="G468" s="9" t="n">
        <v>1</v>
      </c>
      <c r="H468" s="11" t="n">
        <v>20.643</v>
      </c>
      <c r="I468" s="8"/>
      <c r="J468" s="11" t="n">
        <v>20.64</v>
      </c>
      <c r="K468" s="11" t="n">
        <f aca="false">IFERROR(J468/G468,"")</f>
        <v>20.64</v>
      </c>
    </row>
    <row r="469" customFormat="false" ht="15" hidden="false" customHeight="false" outlineLevel="0" collapsed="false">
      <c r="A469" s="8" t="n">
        <v>17</v>
      </c>
      <c r="B469" s="8" t="s">
        <v>2611</v>
      </c>
      <c r="C469" s="8" t="s">
        <v>1418</v>
      </c>
      <c r="D469" s="8" t="s">
        <v>1417</v>
      </c>
      <c r="E469" s="5" t="s">
        <v>1419</v>
      </c>
      <c r="F469" s="8" t="s">
        <v>2511</v>
      </c>
      <c r="G469" s="9" t="n">
        <v>1</v>
      </c>
      <c r="H469" s="11" t="n">
        <v>23.7615</v>
      </c>
      <c r="I469" s="8"/>
      <c r="J469" s="11" t="n">
        <v>23.76</v>
      </c>
      <c r="K469" s="11" t="n">
        <f aca="false">IFERROR(J469/G469,"")</f>
        <v>23.76</v>
      </c>
    </row>
    <row r="470" customFormat="false" ht="15" hidden="false" customHeight="false" outlineLevel="0" collapsed="false">
      <c r="A470" s="8" t="n">
        <v>17</v>
      </c>
      <c r="B470" s="8" t="s">
        <v>2612</v>
      </c>
      <c r="C470" s="8" t="s">
        <v>785</v>
      </c>
      <c r="D470" s="8" t="s">
        <v>784</v>
      </c>
      <c r="E470" s="5" t="s">
        <v>787</v>
      </c>
      <c r="F470" s="8" t="s">
        <v>2511</v>
      </c>
      <c r="G470" s="9" t="n">
        <v>1</v>
      </c>
      <c r="H470" s="11" t="n">
        <v>40.73434</v>
      </c>
      <c r="I470" s="8"/>
      <c r="J470" s="11" t="n">
        <v>40.73</v>
      </c>
      <c r="K470" s="11" t="n">
        <f aca="false">IFERROR(J470/G470,"")</f>
        <v>40.73</v>
      </c>
    </row>
    <row r="471" customFormat="false" ht="15" hidden="false" customHeight="false" outlineLevel="0" collapsed="false">
      <c r="A471" s="8" t="n">
        <v>17</v>
      </c>
      <c r="B471" s="8" t="s">
        <v>2612</v>
      </c>
      <c r="C471" s="8" t="s">
        <v>335</v>
      </c>
      <c r="D471" s="8" t="s">
        <v>334</v>
      </c>
      <c r="E471" s="5" t="s">
        <v>337</v>
      </c>
      <c r="F471" s="8" t="s">
        <v>2511</v>
      </c>
      <c r="G471" s="9" t="n">
        <v>1</v>
      </c>
      <c r="H471" s="11" t="n">
        <v>10.03079</v>
      </c>
      <c r="I471" s="8"/>
      <c r="J471" s="11" t="n">
        <v>10.03</v>
      </c>
      <c r="K471" s="11" t="n">
        <f aca="false">IFERROR(J471/G471,"")</f>
        <v>10.03</v>
      </c>
    </row>
    <row r="472" customFormat="false" ht="15" hidden="false" customHeight="false" outlineLevel="0" collapsed="false">
      <c r="A472" s="8" t="n">
        <v>17</v>
      </c>
      <c r="B472" s="8" t="s">
        <v>2612</v>
      </c>
      <c r="C472" s="8" t="s">
        <v>111</v>
      </c>
      <c r="D472" s="8" t="s">
        <v>110</v>
      </c>
      <c r="E472" s="5" t="s">
        <v>113</v>
      </c>
      <c r="F472" s="8" t="s">
        <v>2511</v>
      </c>
      <c r="G472" s="9" t="n">
        <v>1</v>
      </c>
      <c r="H472" s="11" t="n">
        <v>3.1605</v>
      </c>
      <c r="I472" s="8"/>
      <c r="J472" s="11" t="n">
        <v>3.16</v>
      </c>
      <c r="K472" s="11" t="n">
        <f aca="false">IFERROR(J472/G472,"")</f>
        <v>3.16</v>
      </c>
    </row>
    <row r="473" customFormat="false" ht="15" hidden="false" customHeight="false" outlineLevel="0" collapsed="false">
      <c r="A473" s="8" t="n">
        <v>17</v>
      </c>
      <c r="B473" s="8" t="s">
        <v>2612</v>
      </c>
      <c r="C473" s="8" t="s">
        <v>119</v>
      </c>
      <c r="D473" s="8" t="s">
        <v>118</v>
      </c>
      <c r="E473" s="5" t="s">
        <v>121</v>
      </c>
      <c r="F473" s="8" t="s">
        <v>2511</v>
      </c>
      <c r="G473" s="9" t="n">
        <v>1</v>
      </c>
      <c r="H473" s="11" t="n">
        <v>3.1605</v>
      </c>
      <c r="I473" s="8"/>
      <c r="J473" s="11" t="n">
        <v>3.16</v>
      </c>
      <c r="K473" s="11" t="n">
        <f aca="false">IFERROR(J473/G473,"")</f>
        <v>3.16</v>
      </c>
    </row>
    <row r="474" customFormat="false" ht="15" hidden="false" customHeight="false" outlineLevel="0" collapsed="false">
      <c r="A474" s="8" t="n">
        <v>17</v>
      </c>
      <c r="B474" s="8" t="s">
        <v>2612</v>
      </c>
      <c r="C474" s="8" t="s">
        <v>74</v>
      </c>
      <c r="D474" s="8" t="s">
        <v>73</v>
      </c>
      <c r="E474" s="5" t="s">
        <v>76</v>
      </c>
      <c r="F474" s="8" t="s">
        <v>2511</v>
      </c>
      <c r="G474" s="9" t="n">
        <v>1</v>
      </c>
      <c r="H474" s="11" t="n">
        <v>2.4675</v>
      </c>
      <c r="I474" s="8"/>
      <c r="J474" s="11" t="n">
        <v>2.47</v>
      </c>
      <c r="K474" s="11" t="n">
        <f aca="false">IFERROR(J474/G474,"")</f>
        <v>2.47</v>
      </c>
    </row>
    <row r="475" customFormat="false" ht="15" hidden="false" customHeight="false" outlineLevel="0" collapsed="false">
      <c r="A475" s="8" t="n">
        <v>17</v>
      </c>
      <c r="B475" s="8" t="s">
        <v>2612</v>
      </c>
      <c r="C475" s="8" t="s">
        <v>144</v>
      </c>
      <c r="D475" s="8" t="s">
        <v>143</v>
      </c>
      <c r="E475" s="5" t="s">
        <v>146</v>
      </c>
      <c r="F475" s="8" t="s">
        <v>2511</v>
      </c>
      <c r="G475" s="9" t="n">
        <v>1</v>
      </c>
      <c r="H475" s="11" t="n">
        <v>4.7985</v>
      </c>
      <c r="I475" s="8"/>
      <c r="J475" s="11" t="n">
        <v>4.8</v>
      </c>
      <c r="K475" s="11" t="n">
        <f aca="false">IFERROR(J475/G475,"")</f>
        <v>4.8</v>
      </c>
    </row>
    <row r="476" customFormat="false" ht="15" hidden="false" customHeight="false" outlineLevel="0" collapsed="false">
      <c r="A476" s="8" t="n">
        <v>17</v>
      </c>
      <c r="B476" s="8" t="s">
        <v>2613</v>
      </c>
      <c r="C476" s="8" t="s">
        <v>1438</v>
      </c>
      <c r="D476" s="8" t="s">
        <v>1437</v>
      </c>
      <c r="E476" s="5" t="s">
        <v>1439</v>
      </c>
      <c r="F476" s="8" t="s">
        <v>2511</v>
      </c>
      <c r="G476" s="9" t="n">
        <v>1</v>
      </c>
      <c r="H476" s="11" t="n">
        <v>6.8145</v>
      </c>
      <c r="I476" s="8"/>
      <c r="J476" s="11" t="n">
        <v>6.81</v>
      </c>
      <c r="K476" s="11" t="n">
        <f aca="false">IFERROR(J476/G476,"")</f>
        <v>6.81</v>
      </c>
    </row>
    <row r="477" customFormat="false" ht="15" hidden="false" customHeight="false" outlineLevel="0" collapsed="false">
      <c r="A477" s="8" t="n">
        <v>17</v>
      </c>
      <c r="B477" s="8" t="s">
        <v>2613</v>
      </c>
      <c r="C477" s="8" t="s">
        <v>1357</v>
      </c>
      <c r="D477" s="8" t="s">
        <v>1356</v>
      </c>
      <c r="E477" s="5" t="s">
        <v>1358</v>
      </c>
      <c r="F477" s="8" t="s">
        <v>2511</v>
      </c>
      <c r="G477" s="9" t="n">
        <v>1</v>
      </c>
      <c r="H477" s="11" t="n">
        <v>9.9855</v>
      </c>
      <c r="I477" s="8"/>
      <c r="J477" s="11" t="n">
        <v>9.99</v>
      </c>
      <c r="K477" s="11" t="n">
        <f aca="false">IFERROR(J477/G477,"")</f>
        <v>9.99</v>
      </c>
    </row>
    <row r="478" customFormat="false" ht="15" hidden="false" customHeight="false" outlineLevel="0" collapsed="false">
      <c r="A478" s="8" t="n">
        <v>17</v>
      </c>
      <c r="B478" s="8" t="s">
        <v>2613</v>
      </c>
      <c r="C478" s="8" t="s">
        <v>1567</v>
      </c>
      <c r="D478" s="8" t="s">
        <v>1566</v>
      </c>
      <c r="E478" s="5" t="s">
        <v>1568</v>
      </c>
      <c r="F478" s="8" t="s">
        <v>2511</v>
      </c>
      <c r="G478" s="9" t="n">
        <v>1</v>
      </c>
      <c r="H478" s="11" t="n">
        <v>4.3155</v>
      </c>
      <c r="I478" s="8"/>
      <c r="J478" s="11" t="n">
        <v>4.32</v>
      </c>
      <c r="K478" s="11" t="n">
        <f aca="false">IFERROR(J478/G478,"")</f>
        <v>4.32</v>
      </c>
    </row>
    <row r="479" customFormat="false" ht="15" hidden="false" customHeight="false" outlineLevel="0" collapsed="false">
      <c r="A479" s="8" t="n">
        <v>17</v>
      </c>
      <c r="B479" s="8" t="s">
        <v>2613</v>
      </c>
      <c r="C479" s="8" t="s">
        <v>300</v>
      </c>
      <c r="D479" s="8" t="s">
        <v>299</v>
      </c>
      <c r="E479" s="5" t="s">
        <v>302</v>
      </c>
      <c r="F479" s="8" t="s">
        <v>2511</v>
      </c>
      <c r="G479" s="9" t="n">
        <v>1</v>
      </c>
      <c r="H479" s="11" t="n">
        <v>40.8</v>
      </c>
      <c r="I479" s="8" t="s">
        <v>2522</v>
      </c>
      <c r="J479" s="11" t="n">
        <v>13.46</v>
      </c>
      <c r="K479" s="11" t="n">
        <f aca="false">IFERROR(J479/G479,"")</f>
        <v>13.46</v>
      </c>
    </row>
    <row r="480" customFormat="false" ht="15" hidden="false" customHeight="false" outlineLevel="0" collapsed="false">
      <c r="A480" s="8" t="n">
        <v>17</v>
      </c>
      <c r="B480" s="8" t="s">
        <v>2613</v>
      </c>
      <c r="C480" s="8" t="s">
        <v>1311</v>
      </c>
      <c r="D480" s="8" t="s">
        <v>1310</v>
      </c>
      <c r="E480" s="5" t="s">
        <v>1312</v>
      </c>
      <c r="F480" s="8" t="s">
        <v>2511</v>
      </c>
      <c r="G480" s="9" t="n">
        <v>1</v>
      </c>
      <c r="H480" s="11" t="n">
        <v>8.106</v>
      </c>
      <c r="I480" s="8"/>
      <c r="J480" s="11" t="n">
        <v>8.11</v>
      </c>
      <c r="K480" s="11" t="n">
        <f aca="false">IFERROR(J480/G480,"")</f>
        <v>8.11</v>
      </c>
    </row>
    <row r="481" customFormat="false" ht="23.85" hidden="false" customHeight="false" outlineLevel="0" collapsed="false">
      <c r="A481" s="8" t="n">
        <v>17</v>
      </c>
      <c r="B481" s="8" t="s">
        <v>2613</v>
      </c>
      <c r="C481" s="8" t="s">
        <v>1070</v>
      </c>
      <c r="D481" s="8" t="s">
        <v>1069</v>
      </c>
      <c r="E481" s="5" t="s">
        <v>1071</v>
      </c>
      <c r="F481" s="8" t="s">
        <v>2511</v>
      </c>
      <c r="G481" s="9" t="n">
        <v>1</v>
      </c>
      <c r="H481" s="11" t="n">
        <v>3.3558</v>
      </c>
      <c r="I481" s="8"/>
      <c r="J481" s="11" t="n">
        <v>3.36</v>
      </c>
      <c r="K481" s="11" t="n">
        <f aca="false">IFERROR(J481/G481,"")</f>
        <v>3.36</v>
      </c>
    </row>
    <row r="482" customFormat="false" ht="15" hidden="false" customHeight="false" outlineLevel="0" collapsed="false">
      <c r="A482" s="8" t="n">
        <v>17</v>
      </c>
      <c r="B482" s="8" t="s">
        <v>2613</v>
      </c>
      <c r="C482" s="8" t="s">
        <v>1380</v>
      </c>
      <c r="D482" s="8" t="s">
        <v>1379</v>
      </c>
      <c r="E482" s="5" t="s">
        <v>1381</v>
      </c>
      <c r="F482" s="8" t="s">
        <v>2511</v>
      </c>
      <c r="G482" s="9" t="n">
        <v>1</v>
      </c>
      <c r="H482" s="11" t="n">
        <v>5.57655</v>
      </c>
      <c r="I482" s="8"/>
      <c r="J482" s="11" t="n">
        <v>5.58</v>
      </c>
      <c r="K482" s="11" t="n">
        <f aca="false">IFERROR(J482/G482,"")</f>
        <v>5.58</v>
      </c>
    </row>
    <row r="483" customFormat="false" ht="15" hidden="false" customHeight="false" outlineLevel="0" collapsed="false">
      <c r="A483" s="8" t="n">
        <v>17</v>
      </c>
      <c r="B483" s="8" t="s">
        <v>2614</v>
      </c>
      <c r="C483" s="8" t="s">
        <v>674</v>
      </c>
      <c r="D483" s="8" t="s">
        <v>673</v>
      </c>
      <c r="E483" s="5" t="s">
        <v>676</v>
      </c>
      <c r="F483" s="8" t="s">
        <v>2511</v>
      </c>
      <c r="G483" s="9" t="n">
        <v>2</v>
      </c>
      <c r="H483" s="11" t="n">
        <v>3.21762</v>
      </c>
      <c r="I483" s="8"/>
      <c r="J483" s="11" t="n">
        <v>6.44</v>
      </c>
      <c r="K483" s="11" t="n">
        <f aca="false">IFERROR(J483/G483,"")</f>
        <v>3.22</v>
      </c>
    </row>
    <row r="484" customFormat="false" ht="15" hidden="false" customHeight="false" outlineLevel="0" collapsed="false">
      <c r="A484" s="8" t="n">
        <v>17</v>
      </c>
      <c r="B484" s="8" t="s">
        <v>2614</v>
      </c>
      <c r="C484" s="8" t="s">
        <v>631</v>
      </c>
      <c r="D484" s="8" t="s">
        <v>630</v>
      </c>
      <c r="E484" s="5" t="s">
        <v>633</v>
      </c>
      <c r="F484" s="8" t="s">
        <v>2511</v>
      </c>
      <c r="G484" s="9" t="n">
        <v>1</v>
      </c>
      <c r="H484" s="11" t="n">
        <v>4.88565</v>
      </c>
      <c r="I484" s="8"/>
      <c r="J484" s="11" t="n">
        <v>4.89</v>
      </c>
      <c r="K484" s="11" t="n">
        <f aca="false">IFERROR(J484/G484,"")</f>
        <v>4.89</v>
      </c>
    </row>
    <row r="485" customFormat="false" ht="15" hidden="false" customHeight="false" outlineLevel="0" collapsed="false">
      <c r="A485" s="8" t="n">
        <v>17</v>
      </c>
      <c r="B485" s="8" t="s">
        <v>2614</v>
      </c>
      <c r="C485" s="8" t="s">
        <v>574</v>
      </c>
      <c r="D485" s="8" t="s">
        <v>573</v>
      </c>
      <c r="E485" s="5" t="s">
        <v>576</v>
      </c>
      <c r="F485" s="8" t="s">
        <v>2511</v>
      </c>
      <c r="G485" s="9" t="n">
        <v>1</v>
      </c>
      <c r="H485" s="11" t="n">
        <v>7.6755</v>
      </c>
      <c r="I485" s="8"/>
      <c r="J485" s="11" t="n">
        <v>7.68</v>
      </c>
      <c r="K485" s="11" t="n">
        <f aca="false">IFERROR(J485/G485,"")</f>
        <v>7.68</v>
      </c>
    </row>
    <row r="486" customFormat="false" ht="15" hidden="false" customHeight="false" outlineLevel="0" collapsed="false">
      <c r="A486" s="8" t="n">
        <v>17</v>
      </c>
      <c r="B486" s="8" t="s">
        <v>2614</v>
      </c>
      <c r="C486" s="8" t="s">
        <v>611</v>
      </c>
      <c r="D486" s="8" t="s">
        <v>610</v>
      </c>
      <c r="E486" s="5" t="s">
        <v>613</v>
      </c>
      <c r="F486" s="8" t="s">
        <v>2511</v>
      </c>
      <c r="G486" s="9" t="n">
        <v>1</v>
      </c>
      <c r="H486" s="11" t="n">
        <v>10.8885</v>
      </c>
      <c r="I486" s="8"/>
      <c r="J486" s="11" t="n">
        <v>10.89</v>
      </c>
      <c r="K486" s="11" t="n">
        <f aca="false">IFERROR(J486/G486,"")</f>
        <v>10.89</v>
      </c>
    </row>
    <row r="487" customFormat="false" ht="15" hidden="false" customHeight="false" outlineLevel="0" collapsed="false">
      <c r="A487" s="8" t="n">
        <v>17</v>
      </c>
      <c r="B487" s="8" t="s">
        <v>2614</v>
      </c>
      <c r="C487" s="8" t="s">
        <v>107</v>
      </c>
      <c r="D487" s="8" t="s">
        <v>106</v>
      </c>
      <c r="E487" s="5" t="s">
        <v>109</v>
      </c>
      <c r="F487" s="8" t="s">
        <v>2511</v>
      </c>
      <c r="G487" s="9" t="n">
        <v>1</v>
      </c>
      <c r="H487" s="11" t="n">
        <v>4.158</v>
      </c>
      <c r="I487" s="8"/>
      <c r="J487" s="11" t="n">
        <v>4.16</v>
      </c>
      <c r="K487" s="11" t="n">
        <f aca="false">IFERROR(J487/G487,"")</f>
        <v>4.16</v>
      </c>
    </row>
    <row r="488" customFormat="false" ht="15" hidden="false" customHeight="false" outlineLevel="0" collapsed="false">
      <c r="A488" s="8" t="n">
        <v>17</v>
      </c>
      <c r="B488" s="8" t="s">
        <v>2614</v>
      </c>
      <c r="C488" s="8" t="s">
        <v>141</v>
      </c>
      <c r="D488" s="8" t="s">
        <v>140</v>
      </c>
      <c r="E488" s="5" t="s">
        <v>125</v>
      </c>
      <c r="F488" s="8" t="s">
        <v>2511</v>
      </c>
      <c r="G488" s="9" t="n">
        <v>1</v>
      </c>
      <c r="H488" s="11" t="n">
        <v>3.6855</v>
      </c>
      <c r="I488" s="8"/>
      <c r="J488" s="11" t="n">
        <v>3.69</v>
      </c>
      <c r="K488" s="11" t="n">
        <f aca="false">IFERROR(J488/G488,"")</f>
        <v>3.69</v>
      </c>
    </row>
    <row r="489" customFormat="false" ht="15" hidden="false" customHeight="false" outlineLevel="0" collapsed="false">
      <c r="A489" s="8" t="n">
        <v>17</v>
      </c>
      <c r="B489" s="8" t="s">
        <v>2614</v>
      </c>
      <c r="C489" s="8" t="s">
        <v>87</v>
      </c>
      <c r="D489" s="8" t="s">
        <v>86</v>
      </c>
      <c r="E489" s="5" t="s">
        <v>89</v>
      </c>
      <c r="F489" s="8" t="s">
        <v>2511</v>
      </c>
      <c r="G489" s="9" t="n">
        <v>1</v>
      </c>
      <c r="H489" s="11" t="n">
        <v>2.4465</v>
      </c>
      <c r="I489" s="8"/>
      <c r="J489" s="11" t="n">
        <v>2.45</v>
      </c>
      <c r="K489" s="11" t="n">
        <f aca="false">IFERROR(J489/G489,"")</f>
        <v>2.45</v>
      </c>
    </row>
    <row r="490" customFormat="false" ht="15" hidden="false" customHeight="false" outlineLevel="0" collapsed="false">
      <c r="A490" s="8" t="n">
        <v>17</v>
      </c>
      <c r="B490" s="8" t="s">
        <v>2614</v>
      </c>
      <c r="C490" s="8" t="s">
        <v>1489</v>
      </c>
      <c r="D490" s="8" t="s">
        <v>1488</v>
      </c>
      <c r="E490" s="5" t="s">
        <v>1490</v>
      </c>
      <c r="F490" s="8" t="s">
        <v>2511</v>
      </c>
      <c r="G490" s="9" t="n">
        <v>1</v>
      </c>
      <c r="H490" s="11" t="n">
        <v>169.68</v>
      </c>
      <c r="I490" s="8"/>
      <c r="J490" s="11" t="n">
        <v>169.68</v>
      </c>
      <c r="K490" s="11" t="n">
        <f aca="false">IFERROR(J490/G490,"")</f>
        <v>169.68</v>
      </c>
    </row>
    <row r="491" customFormat="false" ht="15" hidden="false" customHeight="false" outlineLevel="0" collapsed="false">
      <c r="A491" s="8" t="n">
        <v>17</v>
      </c>
      <c r="B491" s="8" t="s">
        <v>2614</v>
      </c>
      <c r="C491" s="8" t="s">
        <v>1328</v>
      </c>
      <c r="D491" s="8" t="s">
        <v>1327</v>
      </c>
      <c r="E491" s="5" t="s">
        <v>1329</v>
      </c>
      <c r="F491" s="8" t="s">
        <v>2511</v>
      </c>
      <c r="G491" s="9" t="n">
        <v>1</v>
      </c>
      <c r="H491" s="11" t="n">
        <v>8.2635</v>
      </c>
      <c r="I491" s="8"/>
      <c r="J491" s="11" t="n">
        <v>8.26</v>
      </c>
      <c r="K491" s="11" t="n">
        <f aca="false">IFERROR(J491/G491,"")</f>
        <v>8.26</v>
      </c>
    </row>
    <row r="492" customFormat="false" ht="15" hidden="false" customHeight="false" outlineLevel="0" collapsed="false">
      <c r="A492" s="8" t="n">
        <v>17</v>
      </c>
      <c r="B492" s="8" t="s">
        <v>2614</v>
      </c>
      <c r="C492" s="8" t="s">
        <v>631</v>
      </c>
      <c r="D492" s="8" t="s">
        <v>630</v>
      </c>
      <c r="E492" s="5" t="s">
        <v>633</v>
      </c>
      <c r="F492" s="8" t="s">
        <v>2511</v>
      </c>
      <c r="G492" s="9" t="n">
        <v>1</v>
      </c>
      <c r="H492" s="11" t="n">
        <v>4.88565</v>
      </c>
      <c r="I492" s="8"/>
      <c r="J492" s="11" t="n">
        <v>4.89</v>
      </c>
      <c r="K492" s="11" t="n">
        <f aca="false">IFERROR(J492/G492,"")</f>
        <v>4.89</v>
      </c>
    </row>
    <row r="493" customFormat="false" ht="15" hidden="false" customHeight="false" outlineLevel="0" collapsed="false">
      <c r="A493" s="8" t="n">
        <v>17</v>
      </c>
      <c r="B493" s="8" t="s">
        <v>2614</v>
      </c>
      <c r="C493" s="8" t="s">
        <v>1392</v>
      </c>
      <c r="D493" s="8" t="s">
        <v>1391</v>
      </c>
      <c r="E493" s="5" t="s">
        <v>1393</v>
      </c>
      <c r="F493" s="8" t="s">
        <v>2511</v>
      </c>
      <c r="G493" s="9" t="n">
        <v>1</v>
      </c>
      <c r="H493" s="11" t="n">
        <v>3.57294</v>
      </c>
      <c r="I493" s="8"/>
      <c r="J493" s="11" t="n">
        <v>3.57</v>
      </c>
      <c r="K493" s="11" t="n">
        <f aca="false">IFERROR(J493/G493,"")</f>
        <v>3.57</v>
      </c>
    </row>
    <row r="494" customFormat="false" ht="15" hidden="false" customHeight="false" outlineLevel="0" collapsed="false">
      <c r="A494" s="8" t="n">
        <v>17</v>
      </c>
      <c r="B494" s="8" t="s">
        <v>2615</v>
      </c>
      <c r="C494" s="8" t="s">
        <v>1317</v>
      </c>
      <c r="D494" s="8" t="s">
        <v>1316</v>
      </c>
      <c r="E494" s="5" t="s">
        <v>1318</v>
      </c>
      <c r="F494" s="8" t="s">
        <v>2511</v>
      </c>
      <c r="G494" s="9" t="n">
        <v>1</v>
      </c>
      <c r="H494" s="11" t="n">
        <v>42.7245</v>
      </c>
      <c r="I494" s="8"/>
      <c r="J494" s="11" t="n">
        <v>42.72</v>
      </c>
      <c r="K494" s="11" t="n">
        <f aca="false">IFERROR(J494/G494,"")</f>
        <v>42.72</v>
      </c>
    </row>
    <row r="495" customFormat="false" ht="15" hidden="false" customHeight="false" outlineLevel="0" collapsed="false">
      <c r="A495" s="8" t="n">
        <v>18</v>
      </c>
      <c r="B495" s="8" t="s">
        <v>2616</v>
      </c>
      <c r="C495" s="8" t="s">
        <v>123</v>
      </c>
      <c r="D495" s="8" t="s">
        <v>122</v>
      </c>
      <c r="E495" s="5" t="s">
        <v>125</v>
      </c>
      <c r="F495" s="8" t="s">
        <v>2511</v>
      </c>
      <c r="G495" s="9" t="n">
        <v>1</v>
      </c>
      <c r="H495" s="11" t="n">
        <v>7.2135</v>
      </c>
      <c r="I495" s="8"/>
      <c r="J495" s="11" t="n">
        <v>7.21</v>
      </c>
      <c r="K495" s="11" t="n">
        <f aca="false">IFERROR(J495/G495,"")</f>
        <v>7.21</v>
      </c>
    </row>
    <row r="496" customFormat="false" ht="15" hidden="false" customHeight="false" outlineLevel="0" collapsed="false">
      <c r="A496" s="8" t="n">
        <v>18</v>
      </c>
      <c r="B496" s="8" t="s">
        <v>2616</v>
      </c>
      <c r="C496" s="8" t="s">
        <v>213</v>
      </c>
      <c r="D496" s="8" t="s">
        <v>212</v>
      </c>
      <c r="E496" s="5" t="s">
        <v>215</v>
      </c>
      <c r="F496" s="8" t="s">
        <v>2511</v>
      </c>
      <c r="G496" s="9" t="n">
        <v>1</v>
      </c>
      <c r="H496" s="11" t="n">
        <v>1.14954</v>
      </c>
      <c r="I496" s="8"/>
      <c r="J496" s="11" t="n">
        <v>1.15</v>
      </c>
      <c r="K496" s="11" t="n">
        <f aca="false">IFERROR(J496/G496,"")</f>
        <v>1.15</v>
      </c>
    </row>
    <row r="497" customFormat="false" ht="15" hidden="false" customHeight="false" outlineLevel="0" collapsed="false">
      <c r="A497" s="8" t="n">
        <v>18</v>
      </c>
      <c r="B497" s="8" t="s">
        <v>2616</v>
      </c>
      <c r="C497" s="8" t="s">
        <v>233</v>
      </c>
      <c r="D497" s="8" t="s">
        <v>232</v>
      </c>
      <c r="E497" s="5" t="s">
        <v>235</v>
      </c>
      <c r="F497" s="8" t="s">
        <v>2511</v>
      </c>
      <c r="G497" s="9" t="n">
        <v>2</v>
      </c>
      <c r="H497" s="11" t="n">
        <v>24.6855</v>
      </c>
      <c r="I497" s="8"/>
      <c r="J497" s="11" t="n">
        <v>49.37</v>
      </c>
      <c r="K497" s="11" t="n">
        <f aca="false">IFERROR(J497/G497,"")</f>
        <v>24.685</v>
      </c>
    </row>
    <row r="498" customFormat="false" ht="15" hidden="false" customHeight="false" outlineLevel="0" collapsed="false">
      <c r="A498" s="8" t="n">
        <v>18</v>
      </c>
      <c r="B498" s="8" t="s">
        <v>2616</v>
      </c>
      <c r="C498" s="8" t="s">
        <v>192</v>
      </c>
      <c r="D498" s="8" t="s">
        <v>191</v>
      </c>
      <c r="E498" s="5" t="s">
        <v>194</v>
      </c>
      <c r="F498" s="8" t="s">
        <v>2511</v>
      </c>
      <c r="G498" s="9" t="n">
        <v>1</v>
      </c>
      <c r="H498" s="11" t="n">
        <v>3.906</v>
      </c>
      <c r="I498" s="8"/>
      <c r="J498" s="11" t="n">
        <v>3.91</v>
      </c>
      <c r="K498" s="11" t="n">
        <f aca="false">IFERROR(J498/G498,"")</f>
        <v>3.91</v>
      </c>
    </row>
    <row r="499" customFormat="false" ht="15" hidden="false" customHeight="false" outlineLevel="0" collapsed="false">
      <c r="A499" s="8" t="n">
        <v>18</v>
      </c>
      <c r="B499" s="8" t="s">
        <v>2617</v>
      </c>
      <c r="C499" s="8" t="s">
        <v>1673</v>
      </c>
      <c r="D499" s="8" t="s">
        <v>1672</v>
      </c>
      <c r="E499" s="5" t="s">
        <v>948</v>
      </c>
      <c r="F499" s="8" t="s">
        <v>2511</v>
      </c>
      <c r="G499" s="9" t="n">
        <v>1</v>
      </c>
      <c r="H499" s="11" t="n">
        <v>7.056</v>
      </c>
      <c r="I499" s="8"/>
      <c r="J499" s="11" t="n">
        <v>7.06</v>
      </c>
      <c r="K499" s="11" t="n">
        <f aca="false">IFERROR(J499/G499,"")</f>
        <v>7.06</v>
      </c>
    </row>
    <row r="500" customFormat="false" ht="15" hidden="false" customHeight="false" outlineLevel="0" collapsed="false">
      <c r="A500" s="8" t="n">
        <v>18</v>
      </c>
      <c r="B500" s="8" t="s">
        <v>2617</v>
      </c>
      <c r="C500" s="8" t="s">
        <v>957</v>
      </c>
      <c r="D500" s="8" t="s">
        <v>956</v>
      </c>
      <c r="E500" s="5" t="s">
        <v>959</v>
      </c>
      <c r="F500" s="8" t="s">
        <v>2511</v>
      </c>
      <c r="G500" s="9" t="n">
        <v>1</v>
      </c>
      <c r="H500" s="11" t="n">
        <v>2.1525</v>
      </c>
      <c r="I500" s="8"/>
      <c r="J500" s="11" t="n">
        <v>2.15</v>
      </c>
      <c r="K500" s="11" t="n">
        <f aca="false">IFERROR(J500/G500,"")</f>
        <v>2.15</v>
      </c>
    </row>
    <row r="501" customFormat="false" ht="15" hidden="false" customHeight="false" outlineLevel="0" collapsed="false">
      <c r="A501" s="8" t="n">
        <v>18</v>
      </c>
      <c r="B501" s="8" t="s">
        <v>2617</v>
      </c>
      <c r="C501" s="8" t="s">
        <v>998</v>
      </c>
      <c r="D501" s="8" t="s">
        <v>997</v>
      </c>
      <c r="E501" s="5" t="s">
        <v>125</v>
      </c>
      <c r="F501" s="8" t="s">
        <v>2511</v>
      </c>
      <c r="G501" s="9" t="n">
        <v>1</v>
      </c>
      <c r="H501" s="11" t="n">
        <v>3.07188</v>
      </c>
      <c r="I501" s="8"/>
      <c r="J501" s="11" t="n">
        <v>3.07</v>
      </c>
      <c r="K501" s="11" t="n">
        <f aca="false">IFERROR(J501/G501,"")</f>
        <v>3.07</v>
      </c>
    </row>
    <row r="502" customFormat="false" ht="15" hidden="false" customHeight="false" outlineLevel="0" collapsed="false">
      <c r="A502" s="8" t="n">
        <v>18</v>
      </c>
      <c r="B502" s="8" t="s">
        <v>2617</v>
      </c>
      <c r="C502" s="8" t="s">
        <v>1612</v>
      </c>
      <c r="D502" s="8" t="s">
        <v>1611</v>
      </c>
      <c r="E502" s="5" t="s">
        <v>1613</v>
      </c>
      <c r="F502" s="8" t="s">
        <v>2511</v>
      </c>
      <c r="G502" s="9" t="n">
        <v>1</v>
      </c>
      <c r="H502" s="11" t="n">
        <v>3.5175</v>
      </c>
      <c r="I502" s="8"/>
      <c r="J502" s="11" t="n">
        <v>3.52</v>
      </c>
      <c r="K502" s="11" t="n">
        <f aca="false">IFERROR(J502/G502,"")</f>
        <v>3.52</v>
      </c>
    </row>
    <row r="503" customFormat="false" ht="15" hidden="false" customHeight="false" outlineLevel="0" collapsed="false">
      <c r="A503" s="8" t="n">
        <v>18</v>
      </c>
      <c r="B503" s="8" t="s">
        <v>2617</v>
      </c>
      <c r="C503" s="8" t="s">
        <v>978</v>
      </c>
      <c r="D503" s="8" t="s">
        <v>977</v>
      </c>
      <c r="E503" s="5" t="s">
        <v>979</v>
      </c>
      <c r="F503" s="8" t="s">
        <v>2511</v>
      </c>
      <c r="G503" s="9" t="n">
        <v>1</v>
      </c>
      <c r="H503" s="11" t="n">
        <v>1.512</v>
      </c>
      <c r="I503" s="8"/>
      <c r="J503" s="11" t="n">
        <v>1.51</v>
      </c>
      <c r="K503" s="11" t="n">
        <f aca="false">IFERROR(J503/G503,"")</f>
        <v>1.51</v>
      </c>
    </row>
    <row r="504" customFormat="false" ht="15" hidden="false" customHeight="false" outlineLevel="0" collapsed="false">
      <c r="A504" s="8" t="n">
        <v>18</v>
      </c>
      <c r="B504" s="8" t="s">
        <v>2617</v>
      </c>
      <c r="C504" s="8" t="s">
        <v>1010</v>
      </c>
      <c r="D504" s="8" t="s">
        <v>1009</v>
      </c>
      <c r="E504" s="5" t="s">
        <v>1011</v>
      </c>
      <c r="F504" s="8" t="s">
        <v>2511</v>
      </c>
      <c r="G504" s="9" t="n">
        <v>1</v>
      </c>
      <c r="H504" s="11" t="n">
        <v>4.8825</v>
      </c>
      <c r="I504" s="8"/>
      <c r="J504" s="11" t="n">
        <v>4.88</v>
      </c>
      <c r="K504" s="11" t="n">
        <f aca="false">IFERROR(J504/G504,"")</f>
        <v>4.88</v>
      </c>
    </row>
    <row r="505" customFormat="false" ht="15" hidden="false" customHeight="false" outlineLevel="0" collapsed="false">
      <c r="A505" s="8" t="n">
        <v>18</v>
      </c>
      <c r="B505" s="8" t="s">
        <v>2617</v>
      </c>
      <c r="C505" s="8" t="s">
        <v>1663</v>
      </c>
      <c r="D505" s="8" t="s">
        <v>1662</v>
      </c>
      <c r="E505" s="5" t="s">
        <v>1664</v>
      </c>
      <c r="F505" s="8" t="s">
        <v>2511</v>
      </c>
      <c r="G505" s="9" t="n">
        <v>1</v>
      </c>
      <c r="H505" s="11" t="n">
        <v>5.25</v>
      </c>
      <c r="I505" s="8"/>
      <c r="J505" s="11" t="n">
        <v>5.25</v>
      </c>
      <c r="K505" s="11" t="n">
        <f aca="false">IFERROR(J505/G505,"")</f>
        <v>5.25</v>
      </c>
    </row>
    <row r="506" customFormat="false" ht="15" hidden="false" customHeight="false" outlineLevel="0" collapsed="false">
      <c r="A506" s="8" t="n">
        <v>18</v>
      </c>
      <c r="B506" s="8" t="s">
        <v>2617</v>
      </c>
      <c r="C506" s="8" t="s">
        <v>995</v>
      </c>
      <c r="D506" s="8" t="s">
        <v>994</v>
      </c>
      <c r="E506" s="5" t="s">
        <v>996</v>
      </c>
      <c r="F506" s="8" t="s">
        <v>2511</v>
      </c>
      <c r="G506" s="9" t="n">
        <v>1</v>
      </c>
      <c r="H506" s="11" t="n">
        <v>3.108</v>
      </c>
      <c r="I506" s="8"/>
      <c r="J506" s="11" t="n">
        <v>3.11</v>
      </c>
      <c r="K506" s="11" t="n">
        <f aca="false">IFERROR(J506/G506,"")</f>
        <v>3.11</v>
      </c>
    </row>
    <row r="507" customFormat="false" ht="15" hidden="false" customHeight="false" outlineLevel="0" collapsed="false">
      <c r="A507" s="8" t="n">
        <v>18</v>
      </c>
      <c r="B507" s="8" t="s">
        <v>2617</v>
      </c>
      <c r="C507" s="8" t="s">
        <v>1000</v>
      </c>
      <c r="D507" s="8" t="s">
        <v>999</v>
      </c>
      <c r="E507" s="5" t="s">
        <v>125</v>
      </c>
      <c r="F507" s="8" t="s">
        <v>2511</v>
      </c>
      <c r="G507" s="9" t="n">
        <v>1</v>
      </c>
      <c r="H507" s="11" t="n">
        <v>6.6045</v>
      </c>
      <c r="I507" s="8"/>
      <c r="J507" s="11" t="n">
        <v>6.6</v>
      </c>
      <c r="K507" s="11" t="n">
        <f aca="false">IFERROR(J507/G507,"")</f>
        <v>6.6</v>
      </c>
    </row>
    <row r="508" customFormat="false" ht="15" hidden="false" customHeight="false" outlineLevel="0" collapsed="false">
      <c r="A508" s="8" t="n">
        <v>18</v>
      </c>
      <c r="B508" s="8" t="s">
        <v>2617</v>
      </c>
      <c r="C508" s="8" t="s">
        <v>971</v>
      </c>
      <c r="D508" s="8" t="s">
        <v>970</v>
      </c>
      <c r="E508" s="5" t="s">
        <v>972</v>
      </c>
      <c r="F508" s="8" t="s">
        <v>2511</v>
      </c>
      <c r="G508" s="9" t="n">
        <v>1</v>
      </c>
      <c r="H508" s="11" t="n">
        <v>1.134</v>
      </c>
      <c r="I508" s="8"/>
      <c r="J508" s="11" t="n">
        <v>1.13</v>
      </c>
      <c r="K508" s="11" t="n">
        <f aca="false">IFERROR(J508/G508,"")</f>
        <v>1.13</v>
      </c>
    </row>
    <row r="509" customFormat="false" ht="15" hidden="false" customHeight="false" outlineLevel="0" collapsed="false">
      <c r="A509" s="8" t="n">
        <v>18</v>
      </c>
      <c r="B509" s="8" t="s">
        <v>2618</v>
      </c>
      <c r="C509" s="8" t="s">
        <v>1516</v>
      </c>
      <c r="D509" s="8" t="s">
        <v>1515</v>
      </c>
      <c r="E509" s="5" t="s">
        <v>1517</v>
      </c>
      <c r="F509" s="8" t="s">
        <v>2511</v>
      </c>
      <c r="G509" s="9" t="n">
        <v>1</v>
      </c>
      <c r="H509" s="11" t="n">
        <v>31.521</v>
      </c>
      <c r="I509" s="8"/>
      <c r="J509" s="11" t="n">
        <v>31.52</v>
      </c>
      <c r="K509" s="11" t="n">
        <f aca="false">IFERROR(J509/G509,"")</f>
        <v>31.52</v>
      </c>
    </row>
    <row r="510" customFormat="false" ht="15" hidden="false" customHeight="false" outlineLevel="0" collapsed="false">
      <c r="A510" s="8" t="n">
        <v>18</v>
      </c>
      <c r="B510" s="8" t="s">
        <v>2619</v>
      </c>
      <c r="C510" s="8" t="s">
        <v>871</v>
      </c>
      <c r="D510" s="8" t="s">
        <v>870</v>
      </c>
      <c r="E510" s="5" t="s">
        <v>873</v>
      </c>
      <c r="F510" s="8" t="s">
        <v>2511</v>
      </c>
      <c r="G510" s="9" t="n">
        <v>1</v>
      </c>
      <c r="H510" s="11" t="n">
        <v>3.4335</v>
      </c>
      <c r="I510" s="8"/>
      <c r="J510" s="11" t="n">
        <v>3.43</v>
      </c>
      <c r="K510" s="11" t="n">
        <f aca="false">IFERROR(J510/G510,"")</f>
        <v>3.43</v>
      </c>
    </row>
    <row r="511" customFormat="false" ht="15" hidden="false" customHeight="false" outlineLevel="0" collapsed="false">
      <c r="A511" s="8" t="n">
        <v>18</v>
      </c>
      <c r="B511" s="8" t="s">
        <v>2619</v>
      </c>
      <c r="C511" s="8" t="s">
        <v>847</v>
      </c>
      <c r="D511" s="8" t="s">
        <v>846</v>
      </c>
      <c r="E511" s="5" t="s">
        <v>849</v>
      </c>
      <c r="F511" s="8" t="s">
        <v>2511</v>
      </c>
      <c r="G511" s="9" t="n">
        <v>1</v>
      </c>
      <c r="H511" s="11" t="n">
        <v>25.725</v>
      </c>
      <c r="I511" s="8" t="s">
        <v>2535</v>
      </c>
      <c r="J511" s="11" t="n">
        <v>23.93</v>
      </c>
      <c r="K511" s="11" t="n">
        <f aca="false">IFERROR(J511/G511,"")</f>
        <v>23.93</v>
      </c>
    </row>
    <row r="512" customFormat="false" ht="15" hidden="false" customHeight="false" outlineLevel="0" collapsed="false">
      <c r="A512" s="8" t="n">
        <v>18</v>
      </c>
      <c r="B512" s="8" t="s">
        <v>2619</v>
      </c>
      <c r="C512" s="8" t="s">
        <v>217</v>
      </c>
      <c r="D512" s="8" t="s">
        <v>216</v>
      </c>
      <c r="E512" s="5" t="s">
        <v>219</v>
      </c>
      <c r="F512" s="8" t="s">
        <v>2511</v>
      </c>
      <c r="G512" s="9" t="n">
        <v>1</v>
      </c>
      <c r="H512" s="11" t="n">
        <v>20.328</v>
      </c>
      <c r="I512" s="8"/>
      <c r="J512" s="11" t="n">
        <v>20.33</v>
      </c>
      <c r="K512" s="11" t="n">
        <f aca="false">IFERROR(J512/G512,"")</f>
        <v>20.33</v>
      </c>
    </row>
    <row r="513" customFormat="false" ht="23.85" hidden="false" customHeight="false" outlineLevel="0" collapsed="false">
      <c r="A513" s="8" t="n">
        <v>18</v>
      </c>
      <c r="B513" s="8" t="s">
        <v>2620</v>
      </c>
      <c r="C513" s="8" t="s">
        <v>1645</v>
      </c>
      <c r="D513" s="8" t="s">
        <v>1644</v>
      </c>
      <c r="E513" s="5" t="s">
        <v>1646</v>
      </c>
      <c r="F513" s="8" t="s">
        <v>2511</v>
      </c>
      <c r="G513" s="9" t="n">
        <v>2</v>
      </c>
      <c r="H513" s="11" t="n">
        <v>79.1</v>
      </c>
      <c r="I513" s="8"/>
      <c r="J513" s="11" t="n">
        <v>158.2</v>
      </c>
      <c r="K513" s="11" t="n">
        <f aca="false">IFERROR(J513/G513,"")</f>
        <v>79.1</v>
      </c>
    </row>
    <row r="514" customFormat="false" ht="15" hidden="false" customHeight="false" outlineLevel="0" collapsed="false">
      <c r="A514" s="8" t="n">
        <v>18</v>
      </c>
      <c r="B514" s="8" t="s">
        <v>2620</v>
      </c>
      <c r="C514" s="8" t="s">
        <v>1654</v>
      </c>
      <c r="D514" s="8" t="s">
        <v>1653</v>
      </c>
      <c r="E514" s="5" t="s">
        <v>1655</v>
      </c>
      <c r="F514" s="8" t="s">
        <v>2511</v>
      </c>
      <c r="G514" s="9" t="n">
        <v>1</v>
      </c>
      <c r="H514" s="11" t="n">
        <v>25.725</v>
      </c>
      <c r="I514" s="8" t="s">
        <v>2535</v>
      </c>
      <c r="J514" s="11" t="n">
        <v>23.93</v>
      </c>
      <c r="K514" s="11" t="n">
        <f aca="false">IFERROR(J514/G514,"")</f>
        <v>23.93</v>
      </c>
    </row>
    <row r="515" customFormat="false" ht="15" hidden="false" customHeight="false" outlineLevel="0" collapsed="false">
      <c r="A515" s="8" t="n">
        <v>18</v>
      </c>
      <c r="B515" s="8" t="s">
        <v>2620</v>
      </c>
      <c r="C515" s="8" t="s">
        <v>1028</v>
      </c>
      <c r="D515" s="8" t="s">
        <v>1027</v>
      </c>
      <c r="E515" s="5" t="s">
        <v>1029</v>
      </c>
      <c r="F515" s="8" t="s">
        <v>2511</v>
      </c>
      <c r="G515" s="9" t="n">
        <v>1</v>
      </c>
      <c r="H515" s="11" t="n">
        <v>20.328</v>
      </c>
      <c r="I515" s="8"/>
      <c r="J515" s="11" t="n">
        <v>20.33</v>
      </c>
      <c r="K515" s="11" t="n">
        <f aca="false">IFERROR(J515/G515,"")</f>
        <v>20.33</v>
      </c>
    </row>
    <row r="516" customFormat="false" ht="15" hidden="false" customHeight="false" outlineLevel="0" collapsed="false">
      <c r="A516" s="8" t="n">
        <v>18</v>
      </c>
      <c r="B516" s="8" t="s">
        <v>2620</v>
      </c>
      <c r="C516" s="8" t="s">
        <v>402</v>
      </c>
      <c r="D516" s="8" t="s">
        <v>401</v>
      </c>
      <c r="E516" s="5" t="s">
        <v>404</v>
      </c>
      <c r="F516" s="8" t="s">
        <v>2511</v>
      </c>
      <c r="G516" s="9" t="n">
        <v>1</v>
      </c>
      <c r="H516" s="11" t="n">
        <v>63.47</v>
      </c>
      <c r="I516" s="8"/>
      <c r="J516" s="11" t="n">
        <v>63.47</v>
      </c>
      <c r="K516" s="11" t="n">
        <f aca="false">IFERROR(J516/G516,"")</f>
        <v>63.47</v>
      </c>
    </row>
    <row r="517" customFormat="false" ht="15" hidden="false" customHeight="false" outlineLevel="0" collapsed="false">
      <c r="A517" s="8" t="n">
        <v>18</v>
      </c>
      <c r="B517" s="8" t="s">
        <v>2620</v>
      </c>
      <c r="C517" s="8" t="s">
        <v>851</v>
      </c>
      <c r="D517" s="8" t="s">
        <v>850</v>
      </c>
      <c r="E517" s="5" t="s">
        <v>853</v>
      </c>
      <c r="F517" s="8" t="s">
        <v>2511</v>
      </c>
      <c r="G517" s="9" t="n">
        <v>1</v>
      </c>
      <c r="H517" s="11" t="n">
        <v>32.1615</v>
      </c>
      <c r="I517" s="8" t="s">
        <v>2535</v>
      </c>
      <c r="J517" s="11" t="n">
        <v>29.91</v>
      </c>
      <c r="K517" s="11" t="n">
        <f aca="false">IFERROR(J517/G517,"")</f>
        <v>29.91</v>
      </c>
    </row>
    <row r="518" customFormat="false" ht="15" hidden="false" customHeight="false" outlineLevel="0" collapsed="false">
      <c r="A518" s="8" t="n">
        <v>18</v>
      </c>
      <c r="B518" s="8" t="s">
        <v>2620</v>
      </c>
      <c r="C518" s="8" t="s">
        <v>855</v>
      </c>
      <c r="D518" s="8" t="s">
        <v>854</v>
      </c>
      <c r="E518" s="5" t="s">
        <v>857</v>
      </c>
      <c r="F518" s="8" t="s">
        <v>2511</v>
      </c>
      <c r="G518" s="9" t="n">
        <v>1</v>
      </c>
      <c r="H518" s="11" t="n">
        <v>32.1615</v>
      </c>
      <c r="I518" s="8" t="s">
        <v>2535</v>
      </c>
      <c r="J518" s="11" t="n">
        <v>29.91</v>
      </c>
      <c r="K518" s="11" t="n">
        <f aca="false">IFERROR(J518/G518,"")</f>
        <v>29.91</v>
      </c>
    </row>
    <row r="519" customFormat="false" ht="15" hidden="false" customHeight="false" outlineLevel="0" collapsed="false">
      <c r="A519" s="8" t="n">
        <v>18</v>
      </c>
      <c r="B519" s="8" t="s">
        <v>2620</v>
      </c>
      <c r="C519" s="8" t="s">
        <v>319</v>
      </c>
      <c r="D519" s="8" t="s">
        <v>318</v>
      </c>
      <c r="E519" s="5" t="s">
        <v>321</v>
      </c>
      <c r="F519" s="8" t="s">
        <v>2511</v>
      </c>
      <c r="G519" s="9" t="n">
        <v>1</v>
      </c>
      <c r="H519" s="11" t="n">
        <v>16.254</v>
      </c>
      <c r="I519" s="8"/>
      <c r="J519" s="11" t="n">
        <v>16.25</v>
      </c>
      <c r="K519" s="11" t="n">
        <f aca="false">IFERROR(J519/G519,"")</f>
        <v>16.25</v>
      </c>
    </row>
    <row r="520" customFormat="false" ht="15" hidden="false" customHeight="false" outlineLevel="0" collapsed="false">
      <c r="A520" s="8" t="n">
        <v>18</v>
      </c>
      <c r="B520" s="8" t="s">
        <v>2621</v>
      </c>
      <c r="C520" s="8" t="s">
        <v>1371</v>
      </c>
      <c r="D520" s="8" t="s">
        <v>1370</v>
      </c>
      <c r="E520" s="5" t="s">
        <v>1372</v>
      </c>
      <c r="F520" s="8" t="s">
        <v>2511</v>
      </c>
      <c r="G520" s="9" t="n">
        <v>1</v>
      </c>
      <c r="H520" s="11" t="n">
        <v>11.6865</v>
      </c>
      <c r="I520" s="8"/>
      <c r="J520" s="11" t="n">
        <v>11.69</v>
      </c>
      <c r="K520" s="11" t="n">
        <f aca="false">IFERROR(J520/G520,"")</f>
        <v>11.69</v>
      </c>
    </row>
    <row r="521" customFormat="false" ht="15" hidden="false" customHeight="false" outlineLevel="0" collapsed="false">
      <c r="A521" s="8" t="n">
        <v>18</v>
      </c>
      <c r="B521" s="8" t="s">
        <v>2621</v>
      </c>
      <c r="C521" s="8" t="s">
        <v>1412</v>
      </c>
      <c r="D521" s="8" t="s">
        <v>1411</v>
      </c>
      <c r="E521" s="5" t="s">
        <v>1413</v>
      </c>
      <c r="F521" s="8" t="s">
        <v>2511</v>
      </c>
      <c r="G521" s="9" t="n">
        <v>1</v>
      </c>
      <c r="H521" s="11" t="n">
        <v>12.537</v>
      </c>
      <c r="I521" s="8"/>
      <c r="J521" s="11" t="n">
        <v>12.54</v>
      </c>
      <c r="K521" s="11" t="n">
        <f aca="false">IFERROR(J521/G521,"")</f>
        <v>12.54</v>
      </c>
    </row>
    <row r="522" customFormat="false" ht="15" hidden="false" customHeight="false" outlineLevel="0" collapsed="false">
      <c r="A522" s="8" t="n">
        <v>18</v>
      </c>
      <c r="B522" s="8" t="s">
        <v>2621</v>
      </c>
      <c r="C522" s="8" t="s">
        <v>666</v>
      </c>
      <c r="D522" s="8" t="s">
        <v>665</v>
      </c>
      <c r="E522" s="5" t="s">
        <v>668</v>
      </c>
      <c r="F522" s="8" t="s">
        <v>2511</v>
      </c>
      <c r="G522" s="9" t="n">
        <v>1</v>
      </c>
      <c r="H522" s="11" t="n">
        <v>4.3575</v>
      </c>
      <c r="I522" s="8"/>
      <c r="J522" s="11" t="n">
        <v>4.36</v>
      </c>
      <c r="K522" s="11" t="n">
        <f aca="false">IFERROR(J522/G522,"")</f>
        <v>4.36</v>
      </c>
    </row>
    <row r="523" customFormat="false" ht="15" hidden="false" customHeight="false" outlineLevel="0" collapsed="false">
      <c r="A523" s="8" t="n">
        <v>18</v>
      </c>
      <c r="B523" s="8" t="s">
        <v>2621</v>
      </c>
      <c r="C523" s="8" t="s">
        <v>566</v>
      </c>
      <c r="D523" s="8" t="s">
        <v>565</v>
      </c>
      <c r="E523" s="5" t="s">
        <v>568</v>
      </c>
      <c r="F523" s="8" t="s">
        <v>2511</v>
      </c>
      <c r="G523" s="9" t="n">
        <v>1</v>
      </c>
      <c r="H523" s="11" t="n">
        <v>8.99157</v>
      </c>
      <c r="I523" s="8"/>
      <c r="J523" s="11" t="n">
        <v>8.99</v>
      </c>
      <c r="K523" s="11" t="n">
        <f aca="false">IFERROR(J523/G523,"")</f>
        <v>8.99</v>
      </c>
    </row>
    <row r="524" customFormat="false" ht="15" hidden="false" customHeight="false" outlineLevel="0" collapsed="false">
      <c r="A524" s="8" t="n">
        <v>19</v>
      </c>
      <c r="B524" s="8" t="s">
        <v>2621</v>
      </c>
      <c r="C524" s="8" t="s">
        <v>1462</v>
      </c>
      <c r="D524" s="8" t="s">
        <v>1461</v>
      </c>
      <c r="E524" s="5" t="s">
        <v>1463</v>
      </c>
      <c r="F524" s="8" t="s">
        <v>2511</v>
      </c>
      <c r="G524" s="9" t="n">
        <v>5</v>
      </c>
      <c r="H524" s="11" t="n">
        <v>2.961</v>
      </c>
      <c r="I524" s="8"/>
      <c r="J524" s="11" t="n">
        <v>14.81</v>
      </c>
      <c r="K524" s="11" t="n">
        <f aca="false">IFERROR(J524/G524,"")</f>
        <v>2.962</v>
      </c>
    </row>
    <row r="525" customFormat="false" ht="23.85" hidden="false" customHeight="false" outlineLevel="0" collapsed="false">
      <c r="A525" s="8" t="n">
        <v>19</v>
      </c>
      <c r="B525" s="8" t="s">
        <v>2621</v>
      </c>
      <c r="C525" s="8" t="s">
        <v>1633</v>
      </c>
      <c r="D525" s="8" t="s">
        <v>1632</v>
      </c>
      <c r="E525" s="5" t="s">
        <v>1634</v>
      </c>
      <c r="F525" s="8" t="s">
        <v>2511</v>
      </c>
      <c r="G525" s="9" t="n">
        <v>1</v>
      </c>
      <c r="H525" s="11" t="n">
        <v>152</v>
      </c>
      <c r="I525" s="8"/>
      <c r="J525" s="11" t="n">
        <v>152</v>
      </c>
      <c r="K525" s="11" t="n">
        <f aca="false">IFERROR(J525/G525,"")</f>
        <v>152</v>
      </c>
    </row>
    <row r="526" customFormat="false" ht="15" hidden="false" customHeight="false" outlineLevel="0" collapsed="false">
      <c r="A526" s="8" t="n">
        <v>19</v>
      </c>
      <c r="B526" s="8" t="s">
        <v>2621</v>
      </c>
      <c r="C526" s="8" t="s">
        <v>1299</v>
      </c>
      <c r="D526" s="8" t="s">
        <v>1298</v>
      </c>
      <c r="E526" s="5" t="s">
        <v>1300</v>
      </c>
      <c r="F526" s="8" t="s">
        <v>2511</v>
      </c>
      <c r="G526" s="9" t="n">
        <v>1</v>
      </c>
      <c r="H526" s="11" t="n">
        <v>158.13</v>
      </c>
      <c r="I526" s="8"/>
      <c r="J526" s="11" t="n">
        <v>158.13</v>
      </c>
      <c r="K526" s="11" t="n">
        <f aca="false">IFERROR(J526/G526,"")</f>
        <v>158.13</v>
      </c>
    </row>
    <row r="527" customFormat="false" ht="15" hidden="false" customHeight="false" outlineLevel="0" collapsed="false">
      <c r="A527" s="8" t="n">
        <v>19</v>
      </c>
      <c r="B527" s="8" t="s">
        <v>2621</v>
      </c>
      <c r="C527" s="8" t="s">
        <v>1430</v>
      </c>
      <c r="D527" s="8" t="s">
        <v>1429</v>
      </c>
      <c r="E527" s="5" t="s">
        <v>1431</v>
      </c>
      <c r="F527" s="8" t="s">
        <v>2511</v>
      </c>
      <c r="G527" s="9" t="n">
        <v>1</v>
      </c>
      <c r="H527" s="11" t="n">
        <v>5.21136</v>
      </c>
      <c r="I527" s="8"/>
      <c r="J527" s="11" t="n">
        <v>5.21</v>
      </c>
      <c r="K527" s="11" t="n">
        <f aca="false">IFERROR(J527/G527,"")</f>
        <v>5.21</v>
      </c>
    </row>
    <row r="528" customFormat="false" ht="15" hidden="false" customHeight="false" outlineLevel="0" collapsed="false">
      <c r="A528" s="8" t="n">
        <v>19</v>
      </c>
      <c r="B528" s="8" t="s">
        <v>2621</v>
      </c>
      <c r="C528" s="8" t="s">
        <v>1564</v>
      </c>
      <c r="D528" s="8" t="s">
        <v>1563</v>
      </c>
      <c r="E528" s="5" t="s">
        <v>1565</v>
      </c>
      <c r="F528" s="8" t="s">
        <v>2511</v>
      </c>
      <c r="G528" s="9" t="n">
        <v>1</v>
      </c>
      <c r="H528" s="11" t="n">
        <v>7.959</v>
      </c>
      <c r="I528" s="8"/>
      <c r="J528" s="11" t="n">
        <v>7.96</v>
      </c>
      <c r="K528" s="11" t="n">
        <f aca="false">IFERROR(J528/G528,"")</f>
        <v>7.96</v>
      </c>
    </row>
    <row r="529" customFormat="false" ht="15" hidden="false" customHeight="false" outlineLevel="0" collapsed="false">
      <c r="A529" s="8" t="n">
        <v>19</v>
      </c>
      <c r="B529" s="8" t="s">
        <v>2621</v>
      </c>
      <c r="C529" s="8" t="s">
        <v>1558</v>
      </c>
      <c r="D529" s="8" t="s">
        <v>1557</v>
      </c>
      <c r="E529" s="5" t="s">
        <v>1559</v>
      </c>
      <c r="F529" s="8" t="s">
        <v>2511</v>
      </c>
      <c r="G529" s="9" t="n">
        <v>1</v>
      </c>
      <c r="H529" s="11" t="n">
        <v>31.5252</v>
      </c>
      <c r="I529" s="8"/>
      <c r="J529" s="11" t="n">
        <v>31.53</v>
      </c>
      <c r="K529" s="11" t="n">
        <f aca="false">IFERROR(J529/G529,"")</f>
        <v>31.53</v>
      </c>
    </row>
    <row r="530" customFormat="false" ht="15" hidden="false" customHeight="false" outlineLevel="0" collapsed="false">
      <c r="A530" s="8" t="n">
        <v>19</v>
      </c>
      <c r="B530" s="8" t="s">
        <v>2621</v>
      </c>
      <c r="C530" s="8" t="s">
        <v>1331</v>
      </c>
      <c r="D530" s="8" t="s">
        <v>1330</v>
      </c>
      <c r="E530" s="5" t="s">
        <v>1332</v>
      </c>
      <c r="F530" s="8" t="s">
        <v>2511</v>
      </c>
      <c r="G530" s="9" t="n">
        <v>1</v>
      </c>
      <c r="H530" s="11" t="n">
        <v>9.1665</v>
      </c>
      <c r="I530" s="8"/>
      <c r="J530" s="11" t="n">
        <v>9.17</v>
      </c>
      <c r="K530" s="11" t="n">
        <f aca="false">IFERROR(J530/G530,"")</f>
        <v>9.17</v>
      </c>
    </row>
    <row r="531" customFormat="false" ht="15" hidden="false" customHeight="false" outlineLevel="0" collapsed="false">
      <c r="A531" s="8" t="n">
        <v>19</v>
      </c>
      <c r="B531" s="8" t="s">
        <v>2621</v>
      </c>
      <c r="C531" s="8" t="s">
        <v>1585</v>
      </c>
      <c r="D531" s="8" t="s">
        <v>1584</v>
      </c>
      <c r="E531" s="5" t="s">
        <v>1586</v>
      </c>
      <c r="F531" s="8" t="s">
        <v>2511</v>
      </c>
      <c r="G531" s="9" t="n">
        <v>1</v>
      </c>
      <c r="H531" s="11" t="n">
        <v>9.24</v>
      </c>
      <c r="I531" s="8"/>
      <c r="J531" s="11" t="n">
        <v>9.24</v>
      </c>
      <c r="K531" s="11" t="n">
        <f aca="false">IFERROR(J531/G531,"")</f>
        <v>9.24</v>
      </c>
    </row>
    <row r="532" customFormat="false" ht="15" hidden="false" customHeight="false" outlineLevel="0" collapsed="false">
      <c r="A532" s="8" t="n">
        <v>19</v>
      </c>
      <c r="B532" s="8" t="s">
        <v>2622</v>
      </c>
      <c r="C532" s="8" t="s">
        <v>1281</v>
      </c>
      <c r="D532" s="8" t="s">
        <v>1280</v>
      </c>
      <c r="E532" s="5" t="s">
        <v>1282</v>
      </c>
      <c r="F532" s="8" t="s">
        <v>2511</v>
      </c>
      <c r="G532" s="9" t="n">
        <v>1</v>
      </c>
      <c r="H532" s="11" t="n">
        <v>179.24</v>
      </c>
      <c r="I532" s="8"/>
      <c r="J532" s="11" t="n">
        <v>179.24</v>
      </c>
      <c r="K532" s="11" t="n">
        <f aca="false">IFERROR(J532/G532,"")</f>
        <v>179.24</v>
      </c>
    </row>
    <row r="533" customFormat="false" ht="15" hidden="false" customHeight="false" outlineLevel="0" collapsed="false">
      <c r="A533" s="8" t="n">
        <v>19</v>
      </c>
      <c r="B533" s="8" t="s">
        <v>2623</v>
      </c>
      <c r="C533" s="8" t="s">
        <v>1114</v>
      </c>
      <c r="D533" s="8" t="s">
        <v>1113</v>
      </c>
      <c r="E533" s="5" t="s">
        <v>1115</v>
      </c>
      <c r="F533" s="8" t="s">
        <v>2511</v>
      </c>
      <c r="G533" s="9" t="n">
        <v>1</v>
      </c>
      <c r="H533" s="11" t="n">
        <v>32.2</v>
      </c>
      <c r="I533" s="8" t="s">
        <v>2564</v>
      </c>
      <c r="J533" s="11" t="n">
        <v>10.26</v>
      </c>
      <c r="K533" s="11" t="n">
        <f aca="false">IFERROR(J533/G533,"")</f>
        <v>10.26</v>
      </c>
    </row>
    <row r="534" customFormat="false" ht="15" hidden="false" customHeight="false" outlineLevel="0" collapsed="false">
      <c r="A534" s="8" t="n">
        <v>19</v>
      </c>
      <c r="B534" s="8" t="s">
        <v>2623</v>
      </c>
      <c r="C534" s="8" t="s">
        <v>839</v>
      </c>
      <c r="D534" s="8" t="s">
        <v>838</v>
      </c>
      <c r="E534" s="5" t="s">
        <v>841</v>
      </c>
      <c r="F534" s="8" t="s">
        <v>2511</v>
      </c>
      <c r="G534" s="9" t="n">
        <v>2</v>
      </c>
      <c r="H534" s="11" t="n">
        <v>79.5</v>
      </c>
      <c r="I534" s="8"/>
      <c r="J534" s="11" t="n">
        <v>159</v>
      </c>
      <c r="K534" s="11" t="n">
        <f aca="false">IFERROR(J534/G534,"")</f>
        <v>79.5</v>
      </c>
    </row>
    <row r="535" customFormat="false" ht="15" hidden="false" customHeight="false" outlineLevel="0" collapsed="false">
      <c r="A535" s="8" t="n">
        <v>19</v>
      </c>
      <c r="B535" s="8" t="s">
        <v>2623</v>
      </c>
      <c r="C535" s="8" t="s">
        <v>1165</v>
      </c>
      <c r="D535" s="8" t="s">
        <v>1164</v>
      </c>
      <c r="E535" s="5" t="s">
        <v>1166</v>
      </c>
      <c r="F535" s="8" t="s">
        <v>2511</v>
      </c>
      <c r="G535" s="9" t="n">
        <v>1</v>
      </c>
      <c r="H535" s="11" t="n">
        <v>6.195</v>
      </c>
      <c r="I535" s="8"/>
      <c r="J535" s="11" t="n">
        <v>6.2</v>
      </c>
      <c r="K535" s="11" t="n">
        <f aca="false">IFERROR(J535/G535,"")</f>
        <v>6.2</v>
      </c>
    </row>
    <row r="536" customFormat="false" ht="15" hidden="false" customHeight="false" outlineLevel="0" collapsed="false">
      <c r="A536" s="8" t="n">
        <v>19</v>
      </c>
      <c r="B536" s="8" t="s">
        <v>2623</v>
      </c>
      <c r="C536" s="8" t="s">
        <v>1177</v>
      </c>
      <c r="D536" s="8" t="s">
        <v>1176</v>
      </c>
      <c r="E536" s="5" t="s">
        <v>1178</v>
      </c>
      <c r="F536" s="8" t="s">
        <v>2511</v>
      </c>
      <c r="G536" s="9" t="n">
        <v>1</v>
      </c>
      <c r="H536" s="11" t="n">
        <v>16.8</v>
      </c>
      <c r="I536" s="8"/>
      <c r="J536" s="11" t="n">
        <v>16.8</v>
      </c>
      <c r="K536" s="11" t="n">
        <f aca="false">IFERROR(J536/G536,"")</f>
        <v>16.8</v>
      </c>
    </row>
    <row r="537" customFormat="false" ht="15" hidden="false" customHeight="false" outlineLevel="0" collapsed="false">
      <c r="A537" s="8" t="n">
        <v>19</v>
      </c>
      <c r="B537" s="8" t="s">
        <v>2623</v>
      </c>
      <c r="C537" s="8" t="s">
        <v>1196</v>
      </c>
      <c r="D537" s="8" t="s">
        <v>1195</v>
      </c>
      <c r="E537" s="5" t="s">
        <v>1197</v>
      </c>
      <c r="F537" s="8" t="s">
        <v>2511</v>
      </c>
      <c r="G537" s="9" t="n">
        <v>1</v>
      </c>
      <c r="H537" s="11" t="n">
        <v>37.8</v>
      </c>
      <c r="I537" s="8"/>
      <c r="J537" s="11" t="n">
        <v>37.8</v>
      </c>
      <c r="K537" s="11" t="n">
        <f aca="false">IFERROR(J537/G537,"")</f>
        <v>37.8</v>
      </c>
    </row>
    <row r="538" customFormat="false" ht="15" hidden="false" customHeight="false" outlineLevel="0" collapsed="false">
      <c r="A538" s="8" t="n">
        <v>19</v>
      </c>
      <c r="B538" s="8" t="s">
        <v>2623</v>
      </c>
      <c r="C538" s="8" t="s">
        <v>1360</v>
      </c>
      <c r="D538" s="8" t="s">
        <v>1359</v>
      </c>
      <c r="E538" s="5" t="s">
        <v>494</v>
      </c>
      <c r="F538" s="8" t="s">
        <v>2511</v>
      </c>
      <c r="G538" s="9" t="n">
        <v>1</v>
      </c>
      <c r="H538" s="11" t="n">
        <v>11.739</v>
      </c>
      <c r="I538" s="8"/>
      <c r="J538" s="11" t="n">
        <v>11.74</v>
      </c>
      <c r="K538" s="11" t="n">
        <f aca="false">IFERROR(J538/G538,"")</f>
        <v>11.74</v>
      </c>
    </row>
    <row r="539" customFormat="false" ht="15" hidden="false" customHeight="false" outlineLevel="0" collapsed="false">
      <c r="A539" s="8" t="n">
        <v>19</v>
      </c>
      <c r="B539" s="8" t="s">
        <v>2623</v>
      </c>
      <c r="C539" s="8" t="s">
        <v>627</v>
      </c>
      <c r="D539" s="8" t="s">
        <v>626</v>
      </c>
      <c r="E539" s="5" t="s">
        <v>629</v>
      </c>
      <c r="F539" s="8" t="s">
        <v>2511</v>
      </c>
      <c r="G539" s="9" t="n">
        <v>1</v>
      </c>
      <c r="H539" s="11" t="n">
        <v>5.41863</v>
      </c>
      <c r="I539" s="8"/>
      <c r="J539" s="11" t="n">
        <v>5.42</v>
      </c>
      <c r="K539" s="11" t="n">
        <f aca="false">IFERROR(J539/G539,"")</f>
        <v>5.42</v>
      </c>
    </row>
    <row r="540" customFormat="false" ht="15" hidden="false" customHeight="false" outlineLevel="0" collapsed="false">
      <c r="A540" s="8" t="n">
        <v>19</v>
      </c>
      <c r="B540" s="8" t="s">
        <v>2623</v>
      </c>
      <c r="C540" s="8" t="s">
        <v>1415</v>
      </c>
      <c r="D540" s="8" t="s">
        <v>1414</v>
      </c>
      <c r="E540" s="5" t="s">
        <v>1416</v>
      </c>
      <c r="F540" s="8" t="s">
        <v>2511</v>
      </c>
      <c r="G540" s="9" t="n">
        <v>1</v>
      </c>
      <c r="H540" s="11" t="n">
        <v>34.9398</v>
      </c>
      <c r="I540" s="8"/>
      <c r="J540" s="11" t="n">
        <v>34.94</v>
      </c>
      <c r="K540" s="11" t="n">
        <f aca="false">IFERROR(J540/G540,"")</f>
        <v>34.94</v>
      </c>
    </row>
    <row r="541" customFormat="false" ht="15" hidden="false" customHeight="false" outlineLevel="0" collapsed="false">
      <c r="A541" s="8" t="n">
        <v>19</v>
      </c>
      <c r="B541" s="8" t="s">
        <v>2623</v>
      </c>
      <c r="C541" s="8" t="s">
        <v>1147</v>
      </c>
      <c r="D541" s="8" t="s">
        <v>1146</v>
      </c>
      <c r="E541" s="5" t="s">
        <v>1148</v>
      </c>
      <c r="F541" s="8" t="s">
        <v>2511</v>
      </c>
      <c r="G541" s="9" t="n">
        <v>1</v>
      </c>
      <c r="H541" s="11" t="n">
        <v>5.23</v>
      </c>
      <c r="I541" s="8" t="s">
        <v>2539</v>
      </c>
      <c r="J541" s="11" t="n">
        <v>2.09</v>
      </c>
      <c r="K541" s="11" t="n">
        <f aca="false">IFERROR(J541/G541,"")</f>
        <v>2.09</v>
      </c>
    </row>
    <row r="542" customFormat="false" ht="15" hidden="false" customHeight="false" outlineLevel="0" collapsed="false">
      <c r="A542" s="8" t="n">
        <v>19</v>
      </c>
      <c r="B542" s="8" t="s">
        <v>2624</v>
      </c>
      <c r="C542" s="8" t="s">
        <v>666</v>
      </c>
      <c r="D542" s="8" t="s">
        <v>665</v>
      </c>
      <c r="E542" s="5" t="s">
        <v>668</v>
      </c>
      <c r="F542" s="8" t="s">
        <v>2511</v>
      </c>
      <c r="G542" s="9" t="n">
        <v>1</v>
      </c>
      <c r="H542" s="11" t="n">
        <v>4.3575</v>
      </c>
      <c r="I542" s="8"/>
      <c r="J542" s="11" t="n">
        <v>4.36</v>
      </c>
      <c r="K542" s="11" t="n">
        <f aca="false">IFERROR(J542/G542,"")</f>
        <v>4.36</v>
      </c>
    </row>
    <row r="543" customFormat="false" ht="15" hidden="false" customHeight="false" outlineLevel="0" collapsed="false">
      <c r="A543" s="8" t="n">
        <v>19</v>
      </c>
      <c r="B543" s="8" t="s">
        <v>2624</v>
      </c>
      <c r="C543" s="8" t="s">
        <v>566</v>
      </c>
      <c r="D543" s="8" t="s">
        <v>565</v>
      </c>
      <c r="E543" s="5" t="s">
        <v>568</v>
      </c>
      <c r="F543" s="8" t="s">
        <v>2511</v>
      </c>
      <c r="G543" s="9" t="n">
        <v>1</v>
      </c>
      <c r="H543" s="11" t="n">
        <v>8.99157</v>
      </c>
      <c r="I543" s="8"/>
      <c r="J543" s="11" t="n">
        <v>8.99</v>
      </c>
      <c r="K543" s="11" t="n">
        <f aca="false">IFERROR(J543/G543,"")</f>
        <v>8.99</v>
      </c>
    </row>
    <row r="544" customFormat="false" ht="15" hidden="false" customHeight="false" outlineLevel="0" collapsed="false">
      <c r="A544" s="8" t="n">
        <v>19</v>
      </c>
      <c r="B544" s="8" t="s">
        <v>2624</v>
      </c>
      <c r="C544" s="8" t="s">
        <v>603</v>
      </c>
      <c r="D544" s="8" t="s">
        <v>602</v>
      </c>
      <c r="E544" s="5" t="s">
        <v>605</v>
      </c>
      <c r="F544" s="8" t="s">
        <v>2511</v>
      </c>
      <c r="G544" s="9" t="n">
        <v>1</v>
      </c>
      <c r="H544" s="11" t="n">
        <v>10.8885</v>
      </c>
      <c r="I544" s="8"/>
      <c r="J544" s="11" t="n">
        <v>10.89</v>
      </c>
      <c r="K544" s="11" t="n">
        <f aca="false">IFERROR(J544/G544,"")</f>
        <v>10.89</v>
      </c>
    </row>
    <row r="545" customFormat="false" ht="15" hidden="false" customHeight="false" outlineLevel="0" collapsed="false">
      <c r="A545" s="8" t="n">
        <v>19</v>
      </c>
      <c r="B545" s="8" t="s">
        <v>2624</v>
      </c>
      <c r="C545" s="8" t="s">
        <v>1618</v>
      </c>
      <c r="D545" s="8" t="s">
        <v>1617</v>
      </c>
      <c r="E545" s="5" t="s">
        <v>1619</v>
      </c>
      <c r="F545" s="8" t="s">
        <v>2511</v>
      </c>
      <c r="G545" s="9" t="n">
        <v>4</v>
      </c>
      <c r="H545" s="11" t="n">
        <v>1.218</v>
      </c>
      <c r="I545" s="8"/>
      <c r="J545" s="11" t="n">
        <v>4.87</v>
      </c>
      <c r="K545" s="11" t="n">
        <f aca="false">IFERROR(J545/G545,"")</f>
        <v>1.2175</v>
      </c>
    </row>
    <row r="546" customFormat="false" ht="15" hidden="false" customHeight="false" outlineLevel="0" collapsed="false">
      <c r="A546" s="8" t="n">
        <v>19</v>
      </c>
      <c r="B546" s="8" t="s">
        <v>2624</v>
      </c>
      <c r="C546" s="8" t="s">
        <v>1621</v>
      </c>
      <c r="D546" s="8" t="s">
        <v>1620</v>
      </c>
      <c r="E546" s="5" t="s">
        <v>1622</v>
      </c>
      <c r="F546" s="8" t="s">
        <v>2511</v>
      </c>
      <c r="G546" s="9" t="n">
        <v>4</v>
      </c>
      <c r="H546" s="11" t="n">
        <v>1.134</v>
      </c>
      <c r="I546" s="8"/>
      <c r="J546" s="11" t="n">
        <v>4.54</v>
      </c>
      <c r="K546" s="11" t="n">
        <f aca="false">IFERROR(J546/G546,"")</f>
        <v>1.135</v>
      </c>
    </row>
    <row r="547" customFormat="false" ht="15" hidden="false" customHeight="false" outlineLevel="0" collapsed="false">
      <c r="A547" s="8" t="n">
        <v>19</v>
      </c>
      <c r="B547" s="8" t="s">
        <v>2624</v>
      </c>
      <c r="C547" s="8" t="s">
        <v>1657</v>
      </c>
      <c r="D547" s="8" t="s">
        <v>1656</v>
      </c>
      <c r="E547" s="5" t="s">
        <v>1658</v>
      </c>
      <c r="F547" s="8" t="s">
        <v>2511</v>
      </c>
      <c r="G547" s="9" t="n">
        <v>1</v>
      </c>
      <c r="H547" s="11" t="n">
        <v>25.599</v>
      </c>
      <c r="I547" s="8" t="s">
        <v>2535</v>
      </c>
      <c r="J547" s="11" t="n">
        <v>23.81</v>
      </c>
      <c r="K547" s="11" t="n">
        <f aca="false">IFERROR(J547/G547,"")</f>
        <v>23.81</v>
      </c>
    </row>
    <row r="548" customFormat="false" ht="15" hidden="false" customHeight="false" outlineLevel="0" collapsed="false">
      <c r="A548" s="8" t="n">
        <v>19</v>
      </c>
      <c r="B548" s="8" t="s">
        <v>2624</v>
      </c>
      <c r="C548" s="8" t="s">
        <v>989</v>
      </c>
      <c r="D548" s="8" t="s">
        <v>988</v>
      </c>
      <c r="E548" s="5" t="s">
        <v>990</v>
      </c>
      <c r="F548" s="8" t="s">
        <v>2511</v>
      </c>
      <c r="G548" s="9" t="n">
        <v>1</v>
      </c>
      <c r="H548" s="11" t="n">
        <v>5.1681</v>
      </c>
      <c r="I548" s="8"/>
      <c r="J548" s="11" t="n">
        <v>5.17</v>
      </c>
      <c r="K548" s="11" t="n">
        <f aca="false">IFERROR(J548/G548,"")</f>
        <v>5.17</v>
      </c>
    </row>
    <row r="549" customFormat="false" ht="15" hidden="false" customHeight="false" outlineLevel="0" collapsed="false">
      <c r="A549" s="8" t="n">
        <v>19</v>
      </c>
      <c r="B549" s="8" t="s">
        <v>2624</v>
      </c>
      <c r="C549" s="8" t="s">
        <v>1651</v>
      </c>
      <c r="D549" s="8" t="s">
        <v>1650</v>
      </c>
      <c r="E549" s="5" t="s">
        <v>1652</v>
      </c>
      <c r="F549" s="8" t="s">
        <v>2511</v>
      </c>
      <c r="G549" s="9" t="n">
        <v>2</v>
      </c>
      <c r="H549" s="11" t="n">
        <v>5.9115</v>
      </c>
      <c r="I549" s="8"/>
      <c r="J549" s="11" t="n">
        <v>11.82</v>
      </c>
      <c r="K549" s="11" t="n">
        <f aca="false">IFERROR(J549/G549,"")</f>
        <v>5.91</v>
      </c>
    </row>
    <row r="550" customFormat="false" ht="15" hidden="false" customHeight="false" outlineLevel="0" collapsed="false">
      <c r="A550" s="8" t="n">
        <v>19</v>
      </c>
      <c r="B550" s="8" t="s">
        <v>2624</v>
      </c>
      <c r="C550" s="8" t="s">
        <v>1278</v>
      </c>
      <c r="D550" s="8" t="s">
        <v>1277</v>
      </c>
      <c r="E550" s="5" t="s">
        <v>1279</v>
      </c>
      <c r="F550" s="8" t="s">
        <v>2511</v>
      </c>
      <c r="G550" s="9" t="n">
        <v>1</v>
      </c>
      <c r="H550" s="11" t="n">
        <v>7.09</v>
      </c>
      <c r="I550" s="8"/>
      <c r="J550" s="11" t="n">
        <v>7.09</v>
      </c>
      <c r="K550" s="11" t="n">
        <f aca="false">IFERROR(J550/G550,"")</f>
        <v>7.09</v>
      </c>
    </row>
    <row r="551" customFormat="false" ht="15" hidden="false" customHeight="false" outlineLevel="0" collapsed="false">
      <c r="A551" s="8" t="n">
        <v>19</v>
      </c>
      <c r="B551" s="8" t="s">
        <v>2625</v>
      </c>
      <c r="C551" s="8" t="s">
        <v>1090</v>
      </c>
      <c r="D551" s="8" t="s">
        <v>1089</v>
      </c>
      <c r="E551" s="5" t="s">
        <v>1091</v>
      </c>
      <c r="F551" s="8" t="s">
        <v>2511</v>
      </c>
      <c r="G551" s="9" t="n">
        <v>1</v>
      </c>
      <c r="H551" s="11" t="n">
        <v>56.134</v>
      </c>
      <c r="I551" s="8" t="s">
        <v>2626</v>
      </c>
      <c r="J551" s="11" t="n">
        <v>18.46</v>
      </c>
      <c r="K551" s="11" t="n">
        <f aca="false">IFERROR(J551/G551,"")</f>
        <v>18.46</v>
      </c>
    </row>
    <row r="552" customFormat="false" ht="15" hidden="false" customHeight="false" outlineLevel="0" collapsed="false">
      <c r="A552" s="8" t="n">
        <v>19</v>
      </c>
      <c r="B552" s="8" t="s">
        <v>2627</v>
      </c>
      <c r="C552" s="8" t="s">
        <v>1067</v>
      </c>
      <c r="D552" s="8" t="s">
        <v>1066</v>
      </c>
      <c r="E552" s="5" t="s">
        <v>1068</v>
      </c>
      <c r="F552" s="8" t="s">
        <v>2511</v>
      </c>
      <c r="G552" s="9" t="n">
        <v>1</v>
      </c>
      <c r="H552" s="11" t="n">
        <v>4.54283</v>
      </c>
      <c r="I552" s="8"/>
      <c r="J552" s="11" t="n">
        <v>4.54</v>
      </c>
      <c r="K552" s="11" t="n">
        <f aca="false">IFERROR(J552/G552,"")</f>
        <v>4.54</v>
      </c>
    </row>
    <row r="553" customFormat="false" ht="15" hidden="false" customHeight="false" outlineLevel="0" collapsed="false">
      <c r="A553" s="8" t="n">
        <v>20</v>
      </c>
      <c r="B553" s="8" t="s">
        <v>2627</v>
      </c>
      <c r="C553" s="8" t="s">
        <v>674</v>
      </c>
      <c r="D553" s="8" t="s">
        <v>673</v>
      </c>
      <c r="E553" s="5" t="s">
        <v>676</v>
      </c>
      <c r="F553" s="8" t="s">
        <v>2511</v>
      </c>
      <c r="G553" s="9" t="n">
        <v>5</v>
      </c>
      <c r="H553" s="11" t="n">
        <v>3.21762</v>
      </c>
      <c r="I553" s="8"/>
      <c r="J553" s="11" t="n">
        <v>16.09</v>
      </c>
      <c r="K553" s="11" t="n">
        <f aca="false">IFERROR(J553/G553,"")</f>
        <v>3.218</v>
      </c>
    </row>
    <row r="554" customFormat="false" ht="15" hidden="false" customHeight="false" outlineLevel="0" collapsed="false">
      <c r="A554" s="8" t="n">
        <v>20</v>
      </c>
      <c r="B554" s="8" t="s">
        <v>2627</v>
      </c>
      <c r="C554" s="8" t="s">
        <v>674</v>
      </c>
      <c r="D554" s="8" t="s">
        <v>673</v>
      </c>
      <c r="E554" s="5" t="s">
        <v>676</v>
      </c>
      <c r="F554" s="8" t="s">
        <v>2511</v>
      </c>
      <c r="G554" s="9" t="n">
        <v>1</v>
      </c>
      <c r="H554" s="11" t="n">
        <v>3.21762</v>
      </c>
      <c r="I554" s="8"/>
      <c r="J554" s="11" t="n">
        <v>3.22</v>
      </c>
      <c r="K554" s="11" t="n">
        <f aca="false">IFERROR(J554/G554,"")</f>
        <v>3.22</v>
      </c>
    </row>
    <row r="555" customFormat="false" ht="15" hidden="false" customHeight="false" outlineLevel="0" collapsed="false">
      <c r="A555" s="8" t="n">
        <v>20</v>
      </c>
      <c r="B555" s="8" t="s">
        <v>2627</v>
      </c>
      <c r="C555" s="8" t="s">
        <v>1354</v>
      </c>
      <c r="D555" s="8" t="s">
        <v>1353</v>
      </c>
      <c r="E555" s="5" t="s">
        <v>1355</v>
      </c>
      <c r="F555" s="8" t="s">
        <v>2511</v>
      </c>
      <c r="G555" s="9" t="n">
        <v>1</v>
      </c>
      <c r="H555" s="11" t="n">
        <v>10.92</v>
      </c>
      <c r="I555" s="8"/>
      <c r="J555" s="11" t="n">
        <v>10.92</v>
      </c>
      <c r="K555" s="11" t="n">
        <f aca="false">IFERROR(J555/G555,"")</f>
        <v>10.92</v>
      </c>
    </row>
    <row r="556" customFormat="false" ht="15" hidden="false" customHeight="false" outlineLevel="0" collapsed="false">
      <c r="A556" s="8" t="n">
        <v>20</v>
      </c>
      <c r="B556" s="8" t="s">
        <v>2627</v>
      </c>
      <c r="C556" s="8" t="s">
        <v>1477</v>
      </c>
      <c r="D556" s="8" t="s">
        <v>1476</v>
      </c>
      <c r="E556" s="5" t="s">
        <v>1478</v>
      </c>
      <c r="F556" s="8" t="s">
        <v>2511</v>
      </c>
      <c r="G556" s="9" t="n">
        <v>4</v>
      </c>
      <c r="H556" s="11" t="n">
        <v>9.66</v>
      </c>
      <c r="I556" s="8"/>
      <c r="J556" s="11" t="n">
        <v>38.64</v>
      </c>
      <c r="K556" s="11" t="n">
        <f aca="false">IFERROR(J556/G556,"")</f>
        <v>9.66</v>
      </c>
    </row>
    <row r="557" customFormat="false" ht="15" hidden="false" customHeight="false" outlineLevel="0" collapsed="false">
      <c r="A557" s="8" t="n">
        <v>20</v>
      </c>
      <c r="B557" s="8" t="s">
        <v>2627</v>
      </c>
      <c r="C557" s="8" t="s">
        <v>611</v>
      </c>
      <c r="D557" s="8" t="s">
        <v>610</v>
      </c>
      <c r="E557" s="5" t="s">
        <v>613</v>
      </c>
      <c r="F557" s="8" t="s">
        <v>2511</v>
      </c>
      <c r="G557" s="9" t="n">
        <v>1</v>
      </c>
      <c r="H557" s="11" t="n">
        <v>10.8885</v>
      </c>
      <c r="I557" s="8"/>
      <c r="J557" s="11" t="n">
        <v>10.89</v>
      </c>
      <c r="K557" s="11" t="n">
        <f aca="false">IFERROR(J557/G557,"")</f>
        <v>10.89</v>
      </c>
    </row>
    <row r="558" customFormat="false" ht="15" hidden="false" customHeight="false" outlineLevel="0" collapsed="false">
      <c r="A558" s="8" t="n">
        <v>20</v>
      </c>
      <c r="B558" s="8" t="s">
        <v>2628</v>
      </c>
      <c r="C558" s="8" t="s">
        <v>1398</v>
      </c>
      <c r="D558" s="8" t="s">
        <v>1397</v>
      </c>
      <c r="E558" s="5" t="s">
        <v>1399</v>
      </c>
      <c r="F558" s="8" t="s">
        <v>2511</v>
      </c>
      <c r="G558" s="9" t="n">
        <v>1</v>
      </c>
      <c r="H558" s="11" t="n">
        <v>3.3915</v>
      </c>
      <c r="I558" s="8"/>
      <c r="J558" s="11" t="n">
        <v>3.39</v>
      </c>
      <c r="K558" s="11" t="n">
        <f aca="false">IFERROR(J558/G558,"")</f>
        <v>3.39</v>
      </c>
    </row>
    <row r="559" customFormat="false" ht="15" hidden="false" customHeight="false" outlineLevel="0" collapsed="false">
      <c r="A559" s="8" t="n">
        <v>20</v>
      </c>
      <c r="B559" s="8" t="s">
        <v>2628</v>
      </c>
      <c r="C559" s="8" t="s">
        <v>1258</v>
      </c>
      <c r="D559" s="8" t="s">
        <v>1257</v>
      </c>
      <c r="E559" s="5" t="s">
        <v>1259</v>
      </c>
      <c r="F559" s="8" t="s">
        <v>2511</v>
      </c>
      <c r="G559" s="9" t="n">
        <v>1</v>
      </c>
      <c r="H559" s="11" t="n">
        <v>7.182</v>
      </c>
      <c r="I559" s="8" t="s">
        <v>2515</v>
      </c>
      <c r="J559" s="11" t="n">
        <v>6.82</v>
      </c>
      <c r="K559" s="11" t="n">
        <f aca="false">IFERROR(J559/G559,"")</f>
        <v>6.82</v>
      </c>
    </row>
    <row r="560" customFormat="false" ht="15" hidden="false" customHeight="false" outlineLevel="0" collapsed="false">
      <c r="A560" s="8" t="n">
        <v>20</v>
      </c>
      <c r="B560" s="8" t="s">
        <v>2628</v>
      </c>
      <c r="C560" s="8" t="s">
        <v>981</v>
      </c>
      <c r="D560" s="8" t="s">
        <v>980</v>
      </c>
      <c r="E560" s="5" t="s">
        <v>982</v>
      </c>
      <c r="F560" s="8" t="s">
        <v>2511</v>
      </c>
      <c r="G560" s="9" t="n">
        <v>1</v>
      </c>
      <c r="H560" s="11" t="n">
        <v>2.7531</v>
      </c>
      <c r="I560" s="8"/>
      <c r="J560" s="11" t="n">
        <v>2.75</v>
      </c>
      <c r="K560" s="11" t="n">
        <f aca="false">IFERROR(J560/G560,"")</f>
        <v>2.75</v>
      </c>
    </row>
    <row r="561" customFormat="false" ht="15" hidden="false" customHeight="false" outlineLevel="0" collapsed="false">
      <c r="A561" s="8" t="n">
        <v>20</v>
      </c>
      <c r="B561" s="8" t="s">
        <v>2628</v>
      </c>
      <c r="C561" s="8" t="s">
        <v>1007</v>
      </c>
      <c r="D561" s="8" t="s">
        <v>1006</v>
      </c>
      <c r="E561" s="5" t="s">
        <v>1008</v>
      </c>
      <c r="F561" s="8" t="s">
        <v>2511</v>
      </c>
      <c r="G561" s="9" t="n">
        <v>1</v>
      </c>
      <c r="H561" s="11" t="n">
        <v>4.032</v>
      </c>
      <c r="I561" s="8"/>
      <c r="J561" s="11" t="n">
        <v>4.03</v>
      </c>
      <c r="K561" s="11" t="n">
        <f aca="false">IFERROR(J561/G561,"")</f>
        <v>4.03</v>
      </c>
    </row>
    <row r="562" customFormat="false" ht="15" hidden="false" customHeight="false" outlineLevel="0" collapsed="false">
      <c r="E562" s="13" t="s">
        <v>2629</v>
      </c>
      <c r="G562" s="14" t="n">
        <f aca="false">SUM(G2:G561)</f>
        <v>856</v>
      </c>
      <c r="J562" s="15" t="n">
        <f aca="false">SUM(J2:J561)</f>
        <v>15887.89</v>
      </c>
    </row>
  </sheetData>
  <autoFilter ref="A1:K561"/>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Q59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4" ySplit="1" topLeftCell="E2" activePane="bottomRight" state="frozen"/>
      <selection pane="topLeft" activeCell="A1" activeCellId="0" sqref="A1"/>
      <selection pane="topRight" activeCell="E1" activeCellId="0" sqref="E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11"/>
    <col collapsed="false" customWidth="true" hidden="false" outlineLevel="0" max="4" min="3" style="0" width="12"/>
    <col collapsed="false" customWidth="true" hidden="false" outlineLevel="0" max="6" min="5" style="0" width="20"/>
    <col collapsed="false" customWidth="true" hidden="false" outlineLevel="0" max="7" min="7" style="0" width="40"/>
    <col collapsed="false" customWidth="true" hidden="false" outlineLevel="0" max="8" min="8" style="0" width="8"/>
    <col collapsed="false" customWidth="true" hidden="false" outlineLevel="0" max="9" min="9" style="0" width="12"/>
    <col collapsed="false" customWidth="true" hidden="false" outlineLevel="0" max="10" min="10" style="0" width="10"/>
    <col collapsed="false" customWidth="true" hidden="false" outlineLevel="0" max="11" min="11" style="0" width="14"/>
    <col collapsed="false" customWidth="true" hidden="false" outlineLevel="0" max="12" min="12" style="0" width="15"/>
    <col collapsed="false" customWidth="true" hidden="false" outlineLevel="0" max="13" min="13" style="0" width="20"/>
    <col collapsed="false" customWidth="true" hidden="false" outlineLevel="0" max="15" min="14" style="0" width="13"/>
    <col collapsed="false" customWidth="true" hidden="false" outlineLevel="0" max="16" min="16" style="0" width="16"/>
    <col collapsed="false" customWidth="true" hidden="false" outlineLevel="0" max="17" min="17" style="0" width="32"/>
  </cols>
  <sheetData>
    <row r="1" customFormat="false" ht="33.75" hidden="false" customHeight="true" outlineLevel="0" collapsed="false">
      <c r="A1" s="7" t="s">
        <v>2397</v>
      </c>
      <c r="B1" s="7" t="s">
        <v>2630</v>
      </c>
      <c r="C1" s="7" t="s">
        <v>2631</v>
      </c>
      <c r="D1" s="7" t="s">
        <v>2632</v>
      </c>
      <c r="E1" s="7" t="s">
        <v>2633</v>
      </c>
      <c r="F1" s="7" t="s">
        <v>2503</v>
      </c>
      <c r="G1" s="7" t="s">
        <v>36</v>
      </c>
      <c r="H1" s="7" t="s">
        <v>2505</v>
      </c>
      <c r="I1" s="7" t="s">
        <v>2634</v>
      </c>
      <c r="J1" s="7" t="s">
        <v>2507</v>
      </c>
      <c r="K1" s="7" t="s">
        <v>2508</v>
      </c>
      <c r="L1" s="7" t="s">
        <v>2635</v>
      </c>
      <c r="M1" s="7" t="s">
        <v>2636</v>
      </c>
      <c r="N1" s="7" t="s">
        <v>2637</v>
      </c>
      <c r="O1" s="7" t="s">
        <v>2638</v>
      </c>
      <c r="P1" s="7" t="s">
        <v>2639</v>
      </c>
      <c r="Q1" s="7" t="s">
        <v>2640</v>
      </c>
    </row>
    <row r="2" customFormat="false" ht="23.85" hidden="false" customHeight="false" outlineLevel="0" collapsed="false">
      <c r="A2" s="8" t="n">
        <v>1</v>
      </c>
      <c r="B2" s="8" t="s">
        <v>2641</v>
      </c>
      <c r="C2" s="8" t="s">
        <v>2642</v>
      </c>
      <c r="D2" s="8" t="s">
        <v>2643</v>
      </c>
      <c r="E2" s="8" t="s">
        <v>2644</v>
      </c>
      <c r="F2" s="8" t="s">
        <v>2060</v>
      </c>
      <c r="G2" s="5" t="s">
        <v>2062</v>
      </c>
      <c r="H2" s="9" t="n">
        <v>1</v>
      </c>
      <c r="I2" s="11" t="n">
        <v>61.8</v>
      </c>
      <c r="J2" s="8" t="s">
        <v>2539</v>
      </c>
      <c r="K2" s="11" t="n">
        <v>24.72</v>
      </c>
      <c r="L2" s="11" t="n">
        <f aca="false">IFERROR(K2/H2,"")</f>
        <v>24.72</v>
      </c>
      <c r="M2" s="8"/>
      <c r="N2" s="11"/>
      <c r="O2" s="11"/>
      <c r="P2" s="12" t="str">
        <f aca="false">IF(O2="","NON VALUTABILE",IF(L2&lt;=O2,"ANOMALIA","OK"))</f>
        <v>NON VALUTABILE</v>
      </c>
      <c r="Q2" s="8" t="s">
        <v>2645</v>
      </c>
    </row>
    <row r="3" customFormat="false" ht="15" hidden="false" customHeight="false" outlineLevel="0" collapsed="false">
      <c r="A3" s="8" t="n">
        <v>1</v>
      </c>
      <c r="B3" s="8" t="s">
        <v>2641</v>
      </c>
      <c r="C3" s="8" t="s">
        <v>2646</v>
      </c>
      <c r="D3" s="8" t="s">
        <v>2647</v>
      </c>
      <c r="E3" s="8" t="s">
        <v>2648</v>
      </c>
      <c r="F3" s="8" t="s">
        <v>1804</v>
      </c>
      <c r="G3" s="5" t="s">
        <v>1801</v>
      </c>
      <c r="H3" s="9" t="n">
        <v>1</v>
      </c>
      <c r="I3" s="11" t="n">
        <v>78.52</v>
      </c>
      <c r="J3" s="8" t="s">
        <v>2649</v>
      </c>
      <c r="K3" s="11" t="n">
        <v>35.33</v>
      </c>
      <c r="L3" s="11" t="n">
        <f aca="false">IFERROR(K3/H3,"")</f>
        <v>35.33</v>
      </c>
      <c r="M3" s="8"/>
      <c r="N3" s="11"/>
      <c r="O3" s="11"/>
      <c r="P3" s="12" t="str">
        <f aca="false">IF(O3="","NON VALUTABILE",IF(L3&lt;=O3,"ANOMALIA","OK"))</f>
        <v>NON VALUTABILE</v>
      </c>
      <c r="Q3" s="8" t="s">
        <v>2650</v>
      </c>
    </row>
    <row r="4" customFormat="false" ht="15" hidden="false" customHeight="false" outlineLevel="0" collapsed="false">
      <c r="A4" s="8" t="n">
        <v>1</v>
      </c>
      <c r="B4" s="8" t="s">
        <v>2641</v>
      </c>
      <c r="C4" s="8" t="s">
        <v>2651</v>
      </c>
      <c r="D4" s="8" t="s">
        <v>2647</v>
      </c>
      <c r="E4" s="8" t="s">
        <v>2652</v>
      </c>
      <c r="F4" s="8" t="s">
        <v>1802</v>
      </c>
      <c r="G4" s="5" t="s">
        <v>1801</v>
      </c>
      <c r="H4" s="9" t="n">
        <v>1</v>
      </c>
      <c r="I4" s="11" t="n">
        <v>82.62</v>
      </c>
      <c r="J4" s="8" t="s">
        <v>2539</v>
      </c>
      <c r="K4" s="11" t="n">
        <v>33.05</v>
      </c>
      <c r="L4" s="11" t="n">
        <f aca="false">IFERROR(K4/H4,"")</f>
        <v>33.05</v>
      </c>
      <c r="M4" s="8"/>
      <c r="N4" s="11"/>
      <c r="O4" s="11"/>
      <c r="P4" s="12" t="str">
        <f aca="false">IF(O4="","NON VALUTABILE",IF(L4&lt;=O4,"ANOMALIA","OK"))</f>
        <v>NON VALUTABILE</v>
      </c>
      <c r="Q4" s="8" t="s">
        <v>2645</v>
      </c>
    </row>
    <row r="5" customFormat="false" ht="15" hidden="false" customHeight="false" outlineLevel="0" collapsed="false">
      <c r="A5" s="8" t="n">
        <v>1</v>
      </c>
      <c r="B5" s="8" t="s">
        <v>2641</v>
      </c>
      <c r="C5" s="8" t="s">
        <v>2653</v>
      </c>
      <c r="D5" s="8" t="s">
        <v>2654</v>
      </c>
      <c r="E5" s="8" t="s">
        <v>909</v>
      </c>
      <c r="F5" s="8" t="s">
        <v>909</v>
      </c>
      <c r="G5" s="5" t="s">
        <v>1369</v>
      </c>
      <c r="H5" s="9" t="n">
        <v>1</v>
      </c>
      <c r="I5" s="11" t="n">
        <v>10.4</v>
      </c>
      <c r="J5" s="8" t="s">
        <v>2539</v>
      </c>
      <c r="K5" s="11" t="n">
        <v>4.16</v>
      </c>
      <c r="L5" s="11" t="n">
        <f aca="false">IFERROR(K5/H5,"")</f>
        <v>4.16</v>
      </c>
      <c r="M5" s="8" t="s">
        <v>910</v>
      </c>
      <c r="N5" s="11" t="n">
        <v>3.11</v>
      </c>
      <c r="O5" s="11" t="n">
        <v>3.11</v>
      </c>
      <c r="P5" s="12" t="str">
        <f aca="false">IF(O5="","NON VALUTABILE",IF(L5&lt;=O5,"ANOMALIA","OK"))</f>
        <v>OK</v>
      </c>
      <c r="Q5" s="8" t="s">
        <v>2655</v>
      </c>
    </row>
    <row r="6" customFormat="false" ht="15" hidden="false" customHeight="false" outlineLevel="0" collapsed="false">
      <c r="A6" s="8" t="n">
        <v>1</v>
      </c>
      <c r="B6" s="8" t="s">
        <v>2641</v>
      </c>
      <c r="C6" s="8" t="s">
        <v>2653</v>
      </c>
      <c r="D6" s="8" t="s">
        <v>2654</v>
      </c>
      <c r="E6" s="8" t="s">
        <v>2281</v>
      </c>
      <c r="F6" s="8" t="s">
        <v>2281</v>
      </c>
      <c r="G6" s="5" t="s">
        <v>613</v>
      </c>
      <c r="H6" s="9" t="n">
        <v>1</v>
      </c>
      <c r="I6" s="11" t="n">
        <v>10.6</v>
      </c>
      <c r="J6" s="8" t="s">
        <v>2539</v>
      </c>
      <c r="K6" s="11" t="n">
        <v>4.24</v>
      </c>
      <c r="L6" s="11" t="n">
        <f aca="false">IFERROR(K6/H6,"")</f>
        <v>4.24</v>
      </c>
      <c r="M6" s="8"/>
      <c r="N6" s="11"/>
      <c r="O6" s="11"/>
      <c r="P6" s="12" t="str">
        <f aca="false">IF(O6="","NON VALUTABILE",IF(L6&lt;=O6,"ANOMALIA","OK"))</f>
        <v>NON VALUTABILE</v>
      </c>
      <c r="Q6" s="8" t="s">
        <v>2655</v>
      </c>
    </row>
    <row r="7" customFormat="false" ht="15" hidden="false" customHeight="false" outlineLevel="0" collapsed="false">
      <c r="A7" s="8" t="n">
        <v>1</v>
      </c>
      <c r="B7" s="8" t="s">
        <v>2641</v>
      </c>
      <c r="C7" s="8" t="s">
        <v>2653</v>
      </c>
      <c r="D7" s="8" t="s">
        <v>2654</v>
      </c>
      <c r="E7" s="8" t="s">
        <v>2237</v>
      </c>
      <c r="F7" s="8" t="s">
        <v>2237</v>
      </c>
      <c r="G7" s="5" t="s">
        <v>494</v>
      </c>
      <c r="H7" s="9" t="n">
        <v>1</v>
      </c>
      <c r="I7" s="11" t="n">
        <v>14.7</v>
      </c>
      <c r="J7" s="8" t="s">
        <v>2539</v>
      </c>
      <c r="K7" s="11" t="n">
        <v>5.88</v>
      </c>
      <c r="L7" s="11" t="n">
        <f aca="false">IFERROR(K7/H7,"")</f>
        <v>5.88</v>
      </c>
      <c r="M7" s="8"/>
      <c r="N7" s="11"/>
      <c r="O7" s="11"/>
      <c r="P7" s="12" t="str">
        <f aca="false">IF(O7="","NON VALUTABILE",IF(L7&lt;=O7,"ANOMALIA","OK"))</f>
        <v>NON VALUTABILE</v>
      </c>
      <c r="Q7" s="8" t="s">
        <v>2655</v>
      </c>
    </row>
    <row r="8" customFormat="false" ht="15" hidden="false" customHeight="false" outlineLevel="0" collapsed="false">
      <c r="A8" s="8" t="n">
        <v>1</v>
      </c>
      <c r="B8" s="8" t="s">
        <v>2641</v>
      </c>
      <c r="C8" s="8" t="s">
        <v>2653</v>
      </c>
      <c r="D8" s="8" t="s">
        <v>2656</v>
      </c>
      <c r="E8" s="8" t="s">
        <v>2657</v>
      </c>
      <c r="F8" s="8" t="s">
        <v>1809</v>
      </c>
      <c r="G8" s="5" t="s">
        <v>1811</v>
      </c>
      <c r="H8" s="9" t="n">
        <v>2</v>
      </c>
      <c r="I8" s="11" t="n">
        <v>67.2</v>
      </c>
      <c r="J8" s="8" t="s">
        <v>2649</v>
      </c>
      <c r="K8" s="11" t="n">
        <v>60.48</v>
      </c>
      <c r="L8" s="11" t="n">
        <f aca="false">IFERROR(K8/H8,"")</f>
        <v>30.24</v>
      </c>
      <c r="M8" s="8"/>
      <c r="N8" s="11"/>
      <c r="O8" s="11"/>
      <c r="P8" s="12" t="str">
        <f aca="false">IF(O8="","NON VALUTABILE",IF(L8&lt;=O8,"ANOMALIA","OK"))</f>
        <v>NON VALUTABILE</v>
      </c>
      <c r="Q8" s="8" t="s">
        <v>2655</v>
      </c>
    </row>
    <row r="9" customFormat="false" ht="15" hidden="false" customHeight="false" outlineLevel="0" collapsed="false">
      <c r="A9" s="8" t="n">
        <v>1</v>
      </c>
      <c r="B9" s="8" t="s">
        <v>2641</v>
      </c>
      <c r="C9" s="8" t="s">
        <v>2653</v>
      </c>
      <c r="D9" s="8" t="s">
        <v>2658</v>
      </c>
      <c r="E9" s="8" t="s">
        <v>1740</v>
      </c>
      <c r="F9" s="8" t="s">
        <v>1740</v>
      </c>
      <c r="G9" s="5" t="s">
        <v>1742</v>
      </c>
      <c r="H9" s="9" t="n">
        <v>1</v>
      </c>
      <c r="I9" s="11" t="n">
        <v>98.76</v>
      </c>
      <c r="J9" s="8" t="s">
        <v>2649</v>
      </c>
      <c r="K9" s="11" t="n">
        <v>44.44</v>
      </c>
      <c r="L9" s="11" t="n">
        <f aca="false">IFERROR(K9/H9,"")</f>
        <v>44.44</v>
      </c>
      <c r="M9" s="8"/>
      <c r="N9" s="11"/>
      <c r="O9" s="11"/>
      <c r="P9" s="12" t="str">
        <f aca="false">IF(O9="","NON VALUTABILE",IF(L9&lt;=O9,"ANOMALIA","OK"))</f>
        <v>NON VALUTABILE</v>
      </c>
      <c r="Q9" s="8" t="s">
        <v>2655</v>
      </c>
    </row>
    <row r="10" customFormat="false" ht="15" hidden="false" customHeight="false" outlineLevel="0" collapsed="false">
      <c r="A10" s="8" t="n">
        <v>1</v>
      </c>
      <c r="B10" s="8" t="s">
        <v>2641</v>
      </c>
      <c r="C10" s="8" t="s">
        <v>2653</v>
      </c>
      <c r="D10" s="8" t="s">
        <v>2659</v>
      </c>
      <c r="E10" s="8" t="s">
        <v>2660</v>
      </c>
      <c r="F10" s="8" t="s">
        <v>1869</v>
      </c>
      <c r="G10" s="5" t="s">
        <v>1871</v>
      </c>
      <c r="H10" s="9" t="n">
        <v>4</v>
      </c>
      <c r="I10" s="11" t="n">
        <v>7.61</v>
      </c>
      <c r="J10" s="8" t="s">
        <v>2661</v>
      </c>
      <c r="K10" s="11" t="n">
        <v>18.26</v>
      </c>
      <c r="L10" s="11" t="n">
        <f aca="false">IFERROR(K10/H10,"")</f>
        <v>4.565</v>
      </c>
      <c r="M10" s="8"/>
      <c r="N10" s="11"/>
      <c r="O10" s="11"/>
      <c r="P10" s="12" t="str">
        <f aca="false">IF(O10="","NON VALUTABILE",IF(L10&lt;=O10,"ANOMALIA","OK"))</f>
        <v>NON VALUTABILE</v>
      </c>
      <c r="Q10" s="8" t="s">
        <v>2655</v>
      </c>
    </row>
    <row r="11" customFormat="false" ht="15" hidden="false" customHeight="false" outlineLevel="0" collapsed="false">
      <c r="A11" s="8" t="n">
        <v>1</v>
      </c>
      <c r="B11" s="8" t="s">
        <v>2641</v>
      </c>
      <c r="C11" s="8" t="s">
        <v>2662</v>
      </c>
      <c r="D11" s="8" t="s">
        <v>2663</v>
      </c>
      <c r="E11" s="8" t="s">
        <v>2118</v>
      </c>
      <c r="F11" s="8" t="s">
        <v>2118</v>
      </c>
      <c r="G11" s="5" t="s">
        <v>2120</v>
      </c>
      <c r="H11" s="9" t="n">
        <v>1</v>
      </c>
      <c r="I11" s="11" t="n">
        <v>4.1</v>
      </c>
      <c r="J11" s="8"/>
      <c r="K11" s="11" t="n">
        <v>4.1</v>
      </c>
      <c r="L11" s="11" t="n">
        <f aca="false">IFERROR(K11/H11,"")</f>
        <v>4.1</v>
      </c>
      <c r="M11" s="8"/>
      <c r="N11" s="11"/>
      <c r="O11" s="11"/>
      <c r="P11" s="12" t="str">
        <f aca="false">IF(O11="","NON VALUTABILE",IF(L11&lt;=O11,"ANOMALIA","OK"))</f>
        <v>NON VALUTABILE</v>
      </c>
      <c r="Q11" s="8" t="s">
        <v>2664</v>
      </c>
    </row>
    <row r="12" customFormat="false" ht="15" hidden="false" customHeight="false" outlineLevel="0" collapsed="false">
      <c r="A12" s="8" t="n">
        <v>1</v>
      </c>
      <c r="B12" s="8" t="s">
        <v>2641</v>
      </c>
      <c r="C12" s="8" t="s">
        <v>2662</v>
      </c>
      <c r="D12" s="8" t="s">
        <v>2663</v>
      </c>
      <c r="E12" s="8" t="s">
        <v>2112</v>
      </c>
      <c r="F12" s="8" t="s">
        <v>2112</v>
      </c>
      <c r="G12" s="5" t="s">
        <v>2114</v>
      </c>
      <c r="H12" s="9" t="n">
        <v>1</v>
      </c>
      <c r="I12" s="11" t="n">
        <v>4.1</v>
      </c>
      <c r="J12" s="8"/>
      <c r="K12" s="11" t="n">
        <v>4.1</v>
      </c>
      <c r="L12" s="11" t="n">
        <f aca="false">IFERROR(K12/H12,"")</f>
        <v>4.1</v>
      </c>
      <c r="M12" s="8"/>
      <c r="N12" s="11"/>
      <c r="O12" s="11"/>
      <c r="P12" s="12" t="str">
        <f aca="false">IF(O12="","NON VALUTABILE",IF(L12&lt;=O12,"ANOMALIA","OK"))</f>
        <v>NON VALUTABILE</v>
      </c>
      <c r="Q12" s="8" t="s">
        <v>2664</v>
      </c>
    </row>
    <row r="13" customFormat="false" ht="15" hidden="false" customHeight="false" outlineLevel="0" collapsed="false">
      <c r="A13" s="8" t="n">
        <v>1</v>
      </c>
      <c r="B13" s="8" t="s">
        <v>2641</v>
      </c>
      <c r="C13" s="8" t="s">
        <v>2665</v>
      </c>
      <c r="D13" s="8" t="s">
        <v>2643</v>
      </c>
      <c r="E13" s="8" t="s">
        <v>2666</v>
      </c>
      <c r="F13" s="8" t="s">
        <v>2024</v>
      </c>
      <c r="G13" s="5" t="s">
        <v>2026</v>
      </c>
      <c r="H13" s="9" t="n">
        <v>1</v>
      </c>
      <c r="I13" s="11" t="n">
        <v>31.1</v>
      </c>
      <c r="J13" s="8" t="s">
        <v>2667</v>
      </c>
      <c r="K13" s="11" t="n">
        <v>24.88</v>
      </c>
      <c r="L13" s="11" t="n">
        <f aca="false">IFERROR(K13/H13,"")</f>
        <v>24.88</v>
      </c>
      <c r="M13" s="8"/>
      <c r="N13" s="11"/>
      <c r="O13" s="11"/>
      <c r="P13" s="12" t="str">
        <f aca="false">IF(O13="","NON VALUTABILE",IF(L13&lt;=O13,"ANOMALIA","OK"))</f>
        <v>NON VALUTABILE</v>
      </c>
      <c r="Q13" s="8" t="s">
        <v>2664</v>
      </c>
    </row>
    <row r="14" customFormat="false" ht="15" hidden="false" customHeight="false" outlineLevel="0" collapsed="false">
      <c r="A14" s="8" t="n">
        <v>1</v>
      </c>
      <c r="B14" s="8" t="s">
        <v>2668</v>
      </c>
      <c r="C14" s="8" t="s">
        <v>2669</v>
      </c>
      <c r="D14" s="8" t="s">
        <v>2654</v>
      </c>
      <c r="E14" s="8" t="s">
        <v>2261</v>
      </c>
      <c r="F14" s="8" t="s">
        <v>2261</v>
      </c>
      <c r="G14" s="5" t="s">
        <v>1369</v>
      </c>
      <c r="H14" s="9" t="n">
        <v>1</v>
      </c>
      <c r="I14" s="11" t="n">
        <v>8.6</v>
      </c>
      <c r="J14" s="8" t="s">
        <v>2670</v>
      </c>
      <c r="K14" s="11" t="n">
        <v>4.3</v>
      </c>
      <c r="L14" s="11" t="n">
        <f aca="false">IFERROR(K14/H14,"")</f>
        <v>4.3</v>
      </c>
      <c r="M14" s="8"/>
      <c r="N14" s="11"/>
      <c r="O14" s="11"/>
      <c r="P14" s="12" t="str">
        <f aca="false">IF(O14="","NON VALUTABILE",IF(L14&lt;=O14,"ANOMALIA","OK"))</f>
        <v>NON VALUTABILE</v>
      </c>
      <c r="Q14" s="8" t="s">
        <v>2655</v>
      </c>
    </row>
    <row r="15" customFormat="false" ht="15" hidden="false" customHeight="false" outlineLevel="0" collapsed="false">
      <c r="A15" s="8" t="n">
        <v>1</v>
      </c>
      <c r="B15" s="8" t="s">
        <v>2668</v>
      </c>
      <c r="C15" s="8" t="s">
        <v>2669</v>
      </c>
      <c r="D15" s="8" t="s">
        <v>2654</v>
      </c>
      <c r="E15" s="8" t="s">
        <v>2235</v>
      </c>
      <c r="F15" s="8" t="s">
        <v>2235</v>
      </c>
      <c r="G15" s="5" t="s">
        <v>494</v>
      </c>
      <c r="H15" s="9" t="n">
        <v>1</v>
      </c>
      <c r="I15" s="11" t="n">
        <v>20.45</v>
      </c>
      <c r="J15" s="8" t="s">
        <v>2539</v>
      </c>
      <c r="K15" s="11" t="n">
        <v>8.18</v>
      </c>
      <c r="L15" s="11" t="n">
        <f aca="false">IFERROR(K15/H15,"")</f>
        <v>8.18</v>
      </c>
      <c r="M15" s="8"/>
      <c r="N15" s="11"/>
      <c r="O15" s="11"/>
      <c r="P15" s="12" t="str">
        <f aca="false">IF(O15="","NON VALUTABILE",IF(L15&lt;=O15,"ANOMALIA","OK"))</f>
        <v>NON VALUTABILE</v>
      </c>
      <c r="Q15" s="8" t="s">
        <v>2655</v>
      </c>
    </row>
    <row r="16" customFormat="false" ht="15" hidden="false" customHeight="false" outlineLevel="0" collapsed="false">
      <c r="A16" s="8" t="n">
        <v>1</v>
      </c>
      <c r="B16" s="8" t="s">
        <v>2668</v>
      </c>
      <c r="C16" s="8" t="s">
        <v>2669</v>
      </c>
      <c r="D16" s="8" t="s">
        <v>2654</v>
      </c>
      <c r="E16" s="8" t="s">
        <v>945</v>
      </c>
      <c r="F16" s="8" t="s">
        <v>945</v>
      </c>
      <c r="G16" s="5" t="s">
        <v>613</v>
      </c>
      <c r="H16" s="9" t="n">
        <v>1</v>
      </c>
      <c r="I16" s="11" t="n">
        <v>13.5</v>
      </c>
      <c r="J16" s="8" t="s">
        <v>2539</v>
      </c>
      <c r="K16" s="11" t="n">
        <v>5.4</v>
      </c>
      <c r="L16" s="11" t="n">
        <f aca="false">IFERROR(K16/H16,"")</f>
        <v>5.4</v>
      </c>
      <c r="M16" s="8" t="s">
        <v>946</v>
      </c>
      <c r="N16" s="11" t="n">
        <v>2.81</v>
      </c>
      <c r="O16" s="11" t="n">
        <v>2.81</v>
      </c>
      <c r="P16" s="12" t="str">
        <f aca="false">IF(O16="","NON VALUTABILE",IF(L16&lt;=O16,"ANOMALIA","OK"))</f>
        <v>OK</v>
      </c>
      <c r="Q16" s="8" t="s">
        <v>2655</v>
      </c>
    </row>
    <row r="17" customFormat="false" ht="15" hidden="false" customHeight="false" outlineLevel="0" collapsed="false">
      <c r="A17" s="8" t="n">
        <v>1</v>
      </c>
      <c r="B17" s="8" t="s">
        <v>2668</v>
      </c>
      <c r="C17" s="8" t="s">
        <v>2671</v>
      </c>
      <c r="D17" s="8" t="s">
        <v>2672</v>
      </c>
      <c r="E17" s="8" t="s">
        <v>1928</v>
      </c>
      <c r="F17" s="8" t="s">
        <v>1928</v>
      </c>
      <c r="G17" s="5" t="s">
        <v>1930</v>
      </c>
      <c r="H17" s="9" t="n">
        <v>1</v>
      </c>
      <c r="I17" s="11" t="n">
        <v>240</v>
      </c>
      <c r="J17" s="8" t="s">
        <v>2673</v>
      </c>
      <c r="K17" s="11" t="n">
        <v>84</v>
      </c>
      <c r="L17" s="11" t="n">
        <f aca="false">IFERROR(K17/H17,"")</f>
        <v>84</v>
      </c>
      <c r="M17" s="8"/>
      <c r="N17" s="11"/>
      <c r="O17" s="11"/>
      <c r="P17" s="12" t="str">
        <f aca="false">IF(O17="","NON VALUTABILE",IF(L17&lt;=O17,"ANOMALIA","OK"))</f>
        <v>NON VALUTABILE</v>
      </c>
      <c r="Q17" s="8" t="s">
        <v>2655</v>
      </c>
    </row>
    <row r="18" customFormat="false" ht="23.85" hidden="false" customHeight="false" outlineLevel="0" collapsed="false">
      <c r="A18" s="8" t="n">
        <v>1</v>
      </c>
      <c r="B18" s="8" t="s">
        <v>2668</v>
      </c>
      <c r="C18" s="8" t="s">
        <v>2674</v>
      </c>
      <c r="D18" s="8" t="s">
        <v>2675</v>
      </c>
      <c r="E18" s="8" t="s">
        <v>813</v>
      </c>
      <c r="F18" s="8" t="s">
        <v>813</v>
      </c>
      <c r="G18" s="5" t="s">
        <v>2676</v>
      </c>
      <c r="H18" s="9" t="n">
        <v>1</v>
      </c>
      <c r="I18" s="11" t="n">
        <v>285.6</v>
      </c>
      <c r="J18" s="8" t="s">
        <v>2677</v>
      </c>
      <c r="K18" s="11" t="n">
        <v>179.93</v>
      </c>
      <c r="L18" s="11" t="n">
        <f aca="false">IFERROR(K18/H18,"")</f>
        <v>179.93</v>
      </c>
      <c r="M18" s="8" t="s">
        <v>814</v>
      </c>
      <c r="N18" s="11" t="n">
        <v>100.5</v>
      </c>
      <c r="O18" s="11" t="n">
        <v>100.5</v>
      </c>
      <c r="P18" s="12" t="str">
        <f aca="false">IF(O18="","NON VALUTABILE",IF(L18&lt;=O18,"ANOMALIA","OK"))</f>
        <v>OK</v>
      </c>
      <c r="Q18" s="8" t="s">
        <v>2664</v>
      </c>
    </row>
    <row r="19" customFormat="false" ht="23.85" hidden="false" customHeight="false" outlineLevel="0" collapsed="false">
      <c r="A19" s="8" t="n">
        <v>1</v>
      </c>
      <c r="B19" s="8" t="s">
        <v>2668</v>
      </c>
      <c r="C19" s="8" t="s">
        <v>2674</v>
      </c>
      <c r="D19" s="8" t="s">
        <v>2675</v>
      </c>
      <c r="E19" s="8" t="s">
        <v>838</v>
      </c>
      <c r="F19" s="8" t="s">
        <v>838</v>
      </c>
      <c r="G19" s="5" t="s">
        <v>2494</v>
      </c>
      <c r="H19" s="9" t="n">
        <v>1</v>
      </c>
      <c r="I19" s="11" t="n">
        <v>222.4</v>
      </c>
      <c r="J19" s="8" t="s">
        <v>2519</v>
      </c>
      <c r="K19" s="11" t="n">
        <v>200.16</v>
      </c>
      <c r="L19" s="11" t="n">
        <f aca="false">IFERROR(K19/H19,"")</f>
        <v>200.16</v>
      </c>
      <c r="M19" s="8" t="s">
        <v>839</v>
      </c>
      <c r="N19" s="11" t="n">
        <v>79.5</v>
      </c>
      <c r="O19" s="11" t="n">
        <v>79.5</v>
      </c>
      <c r="P19" s="12" t="str">
        <f aca="false">IF(O19="","NON VALUTABILE",IF(L19&lt;=O19,"ANOMALIA","OK"))</f>
        <v>OK</v>
      </c>
      <c r="Q19" s="8" t="s">
        <v>2664</v>
      </c>
    </row>
    <row r="20" customFormat="false" ht="23.85" hidden="false" customHeight="false" outlineLevel="0" collapsed="false">
      <c r="A20" s="8" t="n">
        <v>1</v>
      </c>
      <c r="B20" s="8" t="s">
        <v>2668</v>
      </c>
      <c r="C20" s="8" t="s">
        <v>2678</v>
      </c>
      <c r="D20" s="8" t="s">
        <v>2675</v>
      </c>
      <c r="E20" s="8" t="s">
        <v>813</v>
      </c>
      <c r="F20" s="8" t="s">
        <v>813</v>
      </c>
      <c r="G20" s="5" t="s">
        <v>2676</v>
      </c>
      <c r="H20" s="9" t="n">
        <v>1</v>
      </c>
      <c r="I20" s="11" t="n">
        <v>180.33</v>
      </c>
      <c r="J20" s="8"/>
      <c r="K20" s="11" t="n">
        <v>180.33</v>
      </c>
      <c r="L20" s="11" t="n">
        <f aca="false">IFERROR(K20/H20,"")</f>
        <v>180.33</v>
      </c>
      <c r="M20" s="8" t="s">
        <v>814</v>
      </c>
      <c r="N20" s="11" t="n">
        <v>100.5</v>
      </c>
      <c r="O20" s="11" t="n">
        <v>100.5</v>
      </c>
      <c r="P20" s="12" t="str">
        <f aca="false">IF(O20="","NON VALUTABILE",IF(L20&lt;=O20,"ANOMALIA","OK"))</f>
        <v>OK</v>
      </c>
      <c r="Q20" s="8" t="s">
        <v>2664</v>
      </c>
    </row>
    <row r="21" customFormat="false" ht="15" hidden="false" customHeight="false" outlineLevel="0" collapsed="false">
      <c r="A21" s="8" t="n">
        <v>1</v>
      </c>
      <c r="B21" s="8" t="s">
        <v>2668</v>
      </c>
      <c r="C21" s="8" t="s">
        <v>2678</v>
      </c>
      <c r="D21" s="8" t="s">
        <v>2663</v>
      </c>
      <c r="E21" s="8" t="s">
        <v>2109</v>
      </c>
      <c r="F21" s="8" t="s">
        <v>2109</v>
      </c>
      <c r="G21" s="5" t="s">
        <v>2111</v>
      </c>
      <c r="H21" s="9" t="n">
        <v>1</v>
      </c>
      <c r="I21" s="11" t="n">
        <v>4.1</v>
      </c>
      <c r="J21" s="8"/>
      <c r="K21" s="11" t="n">
        <v>4.1</v>
      </c>
      <c r="L21" s="11" t="n">
        <f aca="false">IFERROR(K21/H21,"")</f>
        <v>4.1</v>
      </c>
      <c r="M21" s="8"/>
      <c r="N21" s="11"/>
      <c r="O21" s="11"/>
      <c r="P21" s="12" t="str">
        <f aca="false">IF(O21="","NON VALUTABILE",IF(L21&lt;=O21,"ANOMALIA","OK"))</f>
        <v>NON VALUTABILE</v>
      </c>
      <c r="Q21" s="8" t="s">
        <v>2664</v>
      </c>
    </row>
    <row r="22" customFormat="false" ht="15" hidden="false" customHeight="false" outlineLevel="0" collapsed="false">
      <c r="A22" s="8" t="n">
        <v>1</v>
      </c>
      <c r="B22" s="8" t="s">
        <v>2668</v>
      </c>
      <c r="C22" s="8" t="s">
        <v>2678</v>
      </c>
      <c r="D22" s="8" t="s">
        <v>2663</v>
      </c>
      <c r="E22" s="8" t="s">
        <v>2118</v>
      </c>
      <c r="F22" s="8" t="s">
        <v>2118</v>
      </c>
      <c r="G22" s="5" t="s">
        <v>2120</v>
      </c>
      <c r="H22" s="9" t="n">
        <v>1</v>
      </c>
      <c r="I22" s="11" t="n">
        <v>4.1</v>
      </c>
      <c r="J22" s="8"/>
      <c r="K22" s="11" t="n">
        <v>4.1</v>
      </c>
      <c r="L22" s="11" t="n">
        <f aca="false">IFERROR(K22/H22,"")</f>
        <v>4.1</v>
      </c>
      <c r="M22" s="8"/>
      <c r="N22" s="11"/>
      <c r="O22" s="11"/>
      <c r="P22" s="12" t="str">
        <f aca="false">IF(O22="","NON VALUTABILE",IF(L22&lt;=O22,"ANOMALIA","OK"))</f>
        <v>NON VALUTABILE</v>
      </c>
      <c r="Q22" s="8" t="s">
        <v>2664</v>
      </c>
    </row>
    <row r="23" customFormat="false" ht="15" hidden="false" customHeight="false" outlineLevel="0" collapsed="false">
      <c r="A23" s="8" t="n">
        <v>1</v>
      </c>
      <c r="B23" s="8" t="s">
        <v>2668</v>
      </c>
      <c r="C23" s="8" t="s">
        <v>2679</v>
      </c>
      <c r="D23" s="8" t="s">
        <v>2680</v>
      </c>
      <c r="E23" s="8" t="s">
        <v>2681</v>
      </c>
      <c r="F23" s="8" t="s">
        <v>1937</v>
      </c>
      <c r="G23" s="5" t="s">
        <v>1939</v>
      </c>
      <c r="H23" s="9" t="n">
        <v>1</v>
      </c>
      <c r="I23" s="11" t="n">
        <v>428.05</v>
      </c>
      <c r="J23" s="8" t="s">
        <v>2649</v>
      </c>
      <c r="K23" s="11" t="n">
        <v>192.62</v>
      </c>
      <c r="L23" s="11" t="n">
        <f aca="false">IFERROR(K23/H23,"")</f>
        <v>192.62</v>
      </c>
      <c r="M23" s="8"/>
      <c r="N23" s="11"/>
      <c r="O23" s="11"/>
      <c r="P23" s="12" t="str">
        <f aca="false">IF(O23="","NON VALUTABILE",IF(L23&lt;=O23,"ANOMALIA","OK"))</f>
        <v>NON VALUTABILE</v>
      </c>
      <c r="Q23" s="8" t="s">
        <v>2655</v>
      </c>
    </row>
    <row r="24" customFormat="false" ht="15" hidden="false" customHeight="false" outlineLevel="0" collapsed="false">
      <c r="A24" s="8" t="n">
        <v>1</v>
      </c>
      <c r="B24" s="8" t="s">
        <v>2668</v>
      </c>
      <c r="C24" s="8" t="s">
        <v>2682</v>
      </c>
      <c r="D24" s="8" t="s">
        <v>2643</v>
      </c>
      <c r="E24" s="8" t="s">
        <v>2683</v>
      </c>
      <c r="F24" s="8" t="s">
        <v>618</v>
      </c>
      <c r="G24" s="5" t="s">
        <v>2684</v>
      </c>
      <c r="H24" s="9" t="n">
        <v>1</v>
      </c>
      <c r="I24" s="11" t="n">
        <v>18</v>
      </c>
      <c r="J24" s="8" t="s">
        <v>2539</v>
      </c>
      <c r="K24" s="11" t="n">
        <v>7.2</v>
      </c>
      <c r="L24" s="11" t="n">
        <f aca="false">IFERROR(K24/H24,"")</f>
        <v>7.2</v>
      </c>
      <c r="M24" s="8" t="s">
        <v>619</v>
      </c>
      <c r="N24" s="11" t="n">
        <v>4.92666666666667</v>
      </c>
      <c r="O24" s="11" t="n">
        <v>4.93</v>
      </c>
      <c r="P24" s="12" t="str">
        <f aca="false">IF(O24="","NON VALUTABILE",IF(L24&lt;=O24,"ANOMALIA","OK"))</f>
        <v>OK</v>
      </c>
      <c r="Q24" s="8" t="s">
        <v>2685</v>
      </c>
    </row>
    <row r="25" customFormat="false" ht="15" hidden="false" customHeight="false" outlineLevel="0" collapsed="false">
      <c r="A25" s="8" t="n">
        <v>1</v>
      </c>
      <c r="B25" s="8" t="s">
        <v>2668</v>
      </c>
      <c r="C25" s="8" t="s">
        <v>2682</v>
      </c>
      <c r="D25" s="8" t="s">
        <v>2643</v>
      </c>
      <c r="E25" s="8" t="s">
        <v>2686</v>
      </c>
      <c r="F25" s="8" t="s">
        <v>577</v>
      </c>
      <c r="G25" s="5" t="s">
        <v>2687</v>
      </c>
      <c r="H25" s="9" t="n">
        <v>1</v>
      </c>
      <c r="I25" s="11" t="n">
        <v>31.75</v>
      </c>
      <c r="J25" s="8" t="s">
        <v>2670</v>
      </c>
      <c r="K25" s="11" t="n">
        <v>15.88</v>
      </c>
      <c r="L25" s="11" t="n">
        <f aca="false">IFERROR(K25/H25,"")</f>
        <v>15.88</v>
      </c>
      <c r="M25" s="8" t="s">
        <v>578</v>
      </c>
      <c r="N25" s="11" t="n">
        <v>12.24</v>
      </c>
      <c r="O25" s="11" t="n">
        <v>12.245</v>
      </c>
      <c r="P25" s="12" t="str">
        <f aca="false">IF(O25="","NON VALUTABILE",IF(L25&lt;=O25,"ANOMALIA","OK"))</f>
        <v>OK</v>
      </c>
      <c r="Q25" s="8" t="s">
        <v>2685</v>
      </c>
    </row>
    <row r="26" customFormat="false" ht="15" hidden="false" customHeight="false" outlineLevel="0" collapsed="false">
      <c r="A26" s="8" t="n">
        <v>1</v>
      </c>
      <c r="B26" s="8" t="s">
        <v>2668</v>
      </c>
      <c r="C26" s="8" t="s">
        <v>2682</v>
      </c>
      <c r="D26" s="8" t="s">
        <v>2643</v>
      </c>
      <c r="E26" s="8" t="s">
        <v>2688</v>
      </c>
      <c r="F26" s="8" t="s">
        <v>594</v>
      </c>
      <c r="G26" s="5" t="s">
        <v>2689</v>
      </c>
      <c r="H26" s="9" t="n">
        <v>1</v>
      </c>
      <c r="I26" s="11" t="n">
        <v>23.8</v>
      </c>
      <c r="J26" s="8" t="s">
        <v>2670</v>
      </c>
      <c r="K26" s="11" t="n">
        <v>11.9</v>
      </c>
      <c r="L26" s="11" t="n">
        <f aca="false">IFERROR(K26/H26,"")</f>
        <v>11.9</v>
      </c>
      <c r="M26" s="8" t="s">
        <v>595</v>
      </c>
      <c r="N26" s="11" t="n">
        <v>10.78</v>
      </c>
      <c r="O26" s="11" t="n">
        <v>10.78</v>
      </c>
      <c r="P26" s="12" t="str">
        <f aca="false">IF(O26="","NON VALUTABILE",IF(L26&lt;=O26,"ANOMALIA","OK"))</f>
        <v>OK</v>
      </c>
      <c r="Q26" s="8" t="s">
        <v>2685</v>
      </c>
    </row>
    <row r="27" customFormat="false" ht="15" hidden="false" customHeight="false" outlineLevel="0" collapsed="false">
      <c r="A27" s="8" t="n">
        <v>1</v>
      </c>
      <c r="B27" s="8" t="s">
        <v>2668</v>
      </c>
      <c r="C27" s="8" t="s">
        <v>2690</v>
      </c>
      <c r="D27" s="8" t="s">
        <v>2691</v>
      </c>
      <c r="E27" s="8" t="s">
        <v>1993</v>
      </c>
      <c r="F27" s="8" t="s">
        <v>1993</v>
      </c>
      <c r="G27" s="5" t="s">
        <v>1992</v>
      </c>
      <c r="H27" s="9" t="n">
        <v>1</v>
      </c>
      <c r="I27" s="11" t="n">
        <v>2.56</v>
      </c>
      <c r="J27" s="8" t="s">
        <v>2667</v>
      </c>
      <c r="K27" s="11" t="n">
        <v>2.05</v>
      </c>
      <c r="L27" s="11" t="n">
        <f aca="false">IFERROR(K27/H27,"")</f>
        <v>2.05</v>
      </c>
      <c r="M27" s="8"/>
      <c r="N27" s="11"/>
      <c r="O27" s="11"/>
      <c r="P27" s="12" t="str">
        <f aca="false">IF(O27="","NON VALUTABILE",IF(L27&lt;=O27,"ANOMALIA","OK"))</f>
        <v>NON VALUTABILE</v>
      </c>
      <c r="Q27" s="8" t="s">
        <v>2664</v>
      </c>
    </row>
    <row r="28" customFormat="false" ht="23.85" hidden="false" customHeight="false" outlineLevel="0" collapsed="false">
      <c r="A28" s="8" t="n">
        <v>1</v>
      </c>
      <c r="B28" s="8" t="s">
        <v>2668</v>
      </c>
      <c r="C28" s="8" t="s">
        <v>2692</v>
      </c>
      <c r="D28" s="8" t="s">
        <v>2675</v>
      </c>
      <c r="E28" s="8" t="s">
        <v>808</v>
      </c>
      <c r="F28" s="8" t="s">
        <v>808</v>
      </c>
      <c r="G28" s="5" t="s">
        <v>2693</v>
      </c>
      <c r="H28" s="9" t="n">
        <v>1</v>
      </c>
      <c r="I28" s="11" t="n">
        <v>323.8</v>
      </c>
      <c r="J28" s="8" t="s">
        <v>2694</v>
      </c>
      <c r="K28" s="11" t="n">
        <v>178.09</v>
      </c>
      <c r="L28" s="11" t="n">
        <f aca="false">IFERROR(K28/H28,"")</f>
        <v>178.09</v>
      </c>
      <c r="M28" s="8" t="s">
        <v>809</v>
      </c>
      <c r="N28" s="11" t="n">
        <v>113.55</v>
      </c>
      <c r="O28" s="11" t="n">
        <v>113.55</v>
      </c>
      <c r="P28" s="12" t="str">
        <f aca="false">IF(O28="","NON VALUTABILE",IF(L28&lt;=O28,"ANOMALIA","OK"))</f>
        <v>OK</v>
      </c>
      <c r="Q28" s="8" t="s">
        <v>2695</v>
      </c>
    </row>
    <row r="29" customFormat="false" ht="15" hidden="false" customHeight="false" outlineLevel="0" collapsed="false">
      <c r="A29" s="8" t="n">
        <v>1</v>
      </c>
      <c r="B29" s="8" t="s">
        <v>2668</v>
      </c>
      <c r="C29" s="8" t="s">
        <v>2696</v>
      </c>
      <c r="D29" s="8" t="s">
        <v>2654</v>
      </c>
      <c r="E29" s="8" t="s">
        <v>2267</v>
      </c>
      <c r="F29" s="8" t="s">
        <v>2267</v>
      </c>
      <c r="G29" s="5" t="s">
        <v>1369</v>
      </c>
      <c r="H29" s="9" t="n">
        <v>1</v>
      </c>
      <c r="I29" s="11" t="n">
        <v>11.9</v>
      </c>
      <c r="J29" s="8" t="s">
        <v>2539</v>
      </c>
      <c r="K29" s="11" t="n">
        <v>4.76</v>
      </c>
      <c r="L29" s="11" t="n">
        <f aca="false">IFERROR(K29/H29,"")</f>
        <v>4.76</v>
      </c>
      <c r="M29" s="8"/>
      <c r="N29" s="11"/>
      <c r="O29" s="11"/>
      <c r="P29" s="12" t="str">
        <f aca="false">IF(O29="","NON VALUTABILE",IF(L29&lt;=O29,"ANOMALIA","OK"))</f>
        <v>NON VALUTABILE</v>
      </c>
      <c r="Q29" s="8" t="s">
        <v>2655</v>
      </c>
    </row>
    <row r="30" customFormat="false" ht="15" hidden="false" customHeight="false" outlineLevel="0" collapsed="false">
      <c r="A30" s="8" t="n">
        <v>1</v>
      </c>
      <c r="B30" s="8" t="s">
        <v>2668</v>
      </c>
      <c r="C30" s="8" t="s">
        <v>2697</v>
      </c>
      <c r="D30" s="8" t="s">
        <v>2643</v>
      </c>
      <c r="E30" s="8" t="s">
        <v>2698</v>
      </c>
      <c r="F30" s="8" t="s">
        <v>2043</v>
      </c>
      <c r="G30" s="5" t="s">
        <v>2042</v>
      </c>
      <c r="H30" s="9" t="n">
        <v>1</v>
      </c>
      <c r="I30" s="11" t="n">
        <v>24.55</v>
      </c>
      <c r="J30" s="8" t="s">
        <v>2670</v>
      </c>
      <c r="K30" s="11" t="n">
        <v>12.28</v>
      </c>
      <c r="L30" s="11" t="n">
        <f aca="false">IFERROR(K30/H30,"")</f>
        <v>12.28</v>
      </c>
      <c r="M30" s="8"/>
      <c r="N30" s="11"/>
      <c r="O30" s="11"/>
      <c r="P30" s="12" t="str">
        <f aca="false">IF(O30="","NON VALUTABILE",IF(L30&lt;=O30,"ANOMALIA","OK"))</f>
        <v>NON VALUTABILE</v>
      </c>
      <c r="Q30" s="8" t="s">
        <v>2655</v>
      </c>
    </row>
    <row r="31" customFormat="false" ht="15" hidden="false" customHeight="false" outlineLevel="0" collapsed="false">
      <c r="A31" s="8" t="n">
        <v>1</v>
      </c>
      <c r="B31" s="8" t="s">
        <v>2668</v>
      </c>
      <c r="C31" s="8" t="s">
        <v>2697</v>
      </c>
      <c r="D31" s="8" t="s">
        <v>2654</v>
      </c>
      <c r="E31" s="8" t="s">
        <v>2255</v>
      </c>
      <c r="F31" s="8" t="s">
        <v>2255</v>
      </c>
      <c r="G31" s="5" t="s">
        <v>129</v>
      </c>
      <c r="H31" s="9" t="n">
        <v>1</v>
      </c>
      <c r="I31" s="11" t="n">
        <v>38</v>
      </c>
      <c r="J31" s="8" t="s">
        <v>2649</v>
      </c>
      <c r="K31" s="11" t="n">
        <v>17.1</v>
      </c>
      <c r="L31" s="11" t="n">
        <f aca="false">IFERROR(K31/H31,"")</f>
        <v>17.1</v>
      </c>
      <c r="M31" s="8"/>
      <c r="N31" s="11"/>
      <c r="O31" s="11"/>
      <c r="P31" s="12" t="str">
        <f aca="false">IF(O31="","NON VALUTABILE",IF(L31&lt;=O31,"ANOMALIA","OK"))</f>
        <v>NON VALUTABILE</v>
      </c>
      <c r="Q31" s="8" t="s">
        <v>2655</v>
      </c>
    </row>
    <row r="32" customFormat="false" ht="15" hidden="false" customHeight="false" outlineLevel="0" collapsed="false">
      <c r="A32" s="8" t="n">
        <v>1</v>
      </c>
      <c r="B32" s="8" t="s">
        <v>2668</v>
      </c>
      <c r="C32" s="8" t="s">
        <v>2699</v>
      </c>
      <c r="D32" s="8" t="s">
        <v>2643</v>
      </c>
      <c r="E32" s="8" t="s">
        <v>2700</v>
      </c>
      <c r="F32" s="8" t="s">
        <v>669</v>
      </c>
      <c r="G32" s="5" t="s">
        <v>2701</v>
      </c>
      <c r="H32" s="9" t="n">
        <v>1</v>
      </c>
      <c r="I32" s="11" t="n">
        <v>17.75</v>
      </c>
      <c r="J32" s="8" t="s">
        <v>2539</v>
      </c>
      <c r="K32" s="11" t="n">
        <v>7.1</v>
      </c>
      <c r="L32" s="11" t="n">
        <f aca="false">IFERROR(K32/H32,"")</f>
        <v>7.1</v>
      </c>
      <c r="M32" s="8" t="s">
        <v>670</v>
      </c>
      <c r="N32" s="11" t="n">
        <v>6.76</v>
      </c>
      <c r="O32" s="11" t="n">
        <v>6.76</v>
      </c>
      <c r="P32" s="12" t="str">
        <f aca="false">IF(O32="","NON VALUTABILE",IF(L32&lt;=O32,"ANOMALIA","OK"))</f>
        <v>OK</v>
      </c>
      <c r="Q32" s="8" t="s">
        <v>2685</v>
      </c>
    </row>
    <row r="33" customFormat="false" ht="15" hidden="false" customHeight="false" outlineLevel="0" collapsed="false">
      <c r="A33" s="8" t="n">
        <v>1</v>
      </c>
      <c r="B33" s="8" t="s">
        <v>2668</v>
      </c>
      <c r="C33" s="8" t="s">
        <v>2699</v>
      </c>
      <c r="D33" s="8" t="s">
        <v>2643</v>
      </c>
      <c r="E33" s="8" t="s">
        <v>2702</v>
      </c>
      <c r="F33" s="8" t="s">
        <v>569</v>
      </c>
      <c r="G33" s="5" t="s">
        <v>2703</v>
      </c>
      <c r="H33" s="9" t="n">
        <v>1</v>
      </c>
      <c r="I33" s="11" t="n">
        <v>28.4</v>
      </c>
      <c r="J33" s="8" t="s">
        <v>2539</v>
      </c>
      <c r="K33" s="11" t="n">
        <v>11.36</v>
      </c>
      <c r="L33" s="11" t="n">
        <f aca="false">IFERROR(K33/H33,"")</f>
        <v>11.36</v>
      </c>
      <c r="M33" s="8" t="s">
        <v>570</v>
      </c>
      <c r="N33" s="11" t="n">
        <v>9.12</v>
      </c>
      <c r="O33" s="11" t="n">
        <v>9.12</v>
      </c>
      <c r="P33" s="12" t="str">
        <f aca="false">IF(O33="","NON VALUTABILE",IF(L33&lt;=O33,"ANOMALIA","OK"))</f>
        <v>OK</v>
      </c>
      <c r="Q33" s="8" t="s">
        <v>2685</v>
      </c>
    </row>
    <row r="34" customFormat="false" ht="23.85" hidden="false" customHeight="false" outlineLevel="0" collapsed="false">
      <c r="A34" s="8" t="n">
        <v>1</v>
      </c>
      <c r="B34" s="8" t="s">
        <v>2668</v>
      </c>
      <c r="C34" s="8" t="s">
        <v>2699</v>
      </c>
      <c r="D34" s="8" t="s">
        <v>2643</v>
      </c>
      <c r="E34" s="8" t="s">
        <v>2704</v>
      </c>
      <c r="F34" s="8" t="s">
        <v>598</v>
      </c>
      <c r="G34" s="5" t="s">
        <v>2039</v>
      </c>
      <c r="H34" s="9" t="n">
        <v>1</v>
      </c>
      <c r="I34" s="11" t="n">
        <v>24.35</v>
      </c>
      <c r="J34" s="8" t="s">
        <v>2539</v>
      </c>
      <c r="K34" s="11" t="n">
        <v>9.74</v>
      </c>
      <c r="L34" s="11" t="n">
        <f aca="false">IFERROR(K34/H34,"")</f>
        <v>9.74</v>
      </c>
      <c r="M34" s="8" t="s">
        <v>599</v>
      </c>
      <c r="N34" s="11" t="n">
        <v>6.84</v>
      </c>
      <c r="O34" s="11" t="n">
        <v>6.84</v>
      </c>
      <c r="P34" s="12" t="str">
        <f aca="false">IF(O34="","NON VALUTABILE",IF(L34&lt;=O34,"ANOMALIA","OK"))</f>
        <v>OK</v>
      </c>
      <c r="Q34" s="8" t="s">
        <v>2685</v>
      </c>
    </row>
    <row r="35" customFormat="false" ht="15" hidden="false" customHeight="false" outlineLevel="0" collapsed="false">
      <c r="A35" s="8" t="n">
        <v>1</v>
      </c>
      <c r="B35" s="8" t="s">
        <v>2668</v>
      </c>
      <c r="C35" s="8" t="s">
        <v>2699</v>
      </c>
      <c r="D35" s="8" t="s">
        <v>2705</v>
      </c>
      <c r="E35" s="8" t="s">
        <v>2192</v>
      </c>
      <c r="F35" s="8" t="s">
        <v>2192</v>
      </c>
      <c r="G35" s="5" t="s">
        <v>2194</v>
      </c>
      <c r="H35" s="9" t="n">
        <v>2</v>
      </c>
      <c r="I35" s="11" t="n">
        <v>130</v>
      </c>
      <c r="J35" s="8" t="s">
        <v>2539</v>
      </c>
      <c r="K35" s="11" t="n">
        <v>104</v>
      </c>
      <c r="L35" s="11" t="n">
        <f aca="false">IFERROR(K35/H35,"")</f>
        <v>52</v>
      </c>
      <c r="M35" s="8"/>
      <c r="N35" s="11"/>
      <c r="O35" s="11"/>
      <c r="P35" s="12" t="str">
        <f aca="false">IF(O35="","NON VALUTABILE",IF(L35&lt;=O35,"ANOMALIA","OK"))</f>
        <v>NON VALUTABILE</v>
      </c>
      <c r="Q35" s="8" t="s">
        <v>2685</v>
      </c>
    </row>
    <row r="36" customFormat="false" ht="15" hidden="false" customHeight="false" outlineLevel="0" collapsed="false">
      <c r="A36" s="8" t="n">
        <v>1</v>
      </c>
      <c r="B36" s="8" t="s">
        <v>2668</v>
      </c>
      <c r="C36" s="8" t="s">
        <v>2699</v>
      </c>
      <c r="D36" s="8" t="s">
        <v>2706</v>
      </c>
      <c r="E36" s="8" t="s">
        <v>2151</v>
      </c>
      <c r="F36" s="8" t="s">
        <v>2151</v>
      </c>
      <c r="G36" s="5" t="s">
        <v>498</v>
      </c>
      <c r="H36" s="9" t="n">
        <v>1</v>
      </c>
      <c r="I36" s="11" t="n">
        <v>52.38</v>
      </c>
      <c r="J36" s="8" t="s">
        <v>2670</v>
      </c>
      <c r="K36" s="11" t="n">
        <v>26.19</v>
      </c>
      <c r="L36" s="11" t="n">
        <f aca="false">IFERROR(K36/H36,"")</f>
        <v>26.19</v>
      </c>
      <c r="M36" s="8"/>
      <c r="N36" s="11"/>
      <c r="O36" s="11"/>
      <c r="P36" s="12" t="str">
        <f aca="false">IF(O36="","NON VALUTABILE",IF(L36&lt;=O36,"ANOMALIA","OK"))</f>
        <v>NON VALUTABILE</v>
      </c>
      <c r="Q36" s="8" t="s">
        <v>2685</v>
      </c>
    </row>
    <row r="37" customFormat="false" ht="15" hidden="false" customHeight="false" outlineLevel="0" collapsed="false">
      <c r="A37" s="8" t="n">
        <v>1</v>
      </c>
      <c r="B37" s="8" t="s">
        <v>2668</v>
      </c>
      <c r="C37" s="8" t="s">
        <v>2707</v>
      </c>
      <c r="D37" s="8" t="s">
        <v>2708</v>
      </c>
      <c r="E37" s="8" t="s">
        <v>2709</v>
      </c>
      <c r="F37" s="8" t="s">
        <v>64</v>
      </c>
      <c r="G37" s="5" t="s">
        <v>1369</v>
      </c>
      <c r="H37" s="9" t="n">
        <v>1</v>
      </c>
      <c r="I37" s="11" t="n">
        <v>22.95</v>
      </c>
      <c r="J37" s="8"/>
      <c r="K37" s="11" t="n">
        <v>22.95</v>
      </c>
      <c r="L37" s="11" t="n">
        <f aca="false">IFERROR(K37/H37,"")</f>
        <v>22.95</v>
      </c>
      <c r="M37" s="8" t="s">
        <v>65</v>
      </c>
      <c r="N37" s="11" t="n">
        <v>1.77</v>
      </c>
      <c r="O37" s="11" t="n">
        <v>1.775</v>
      </c>
      <c r="P37" s="12" t="str">
        <f aca="false">IF(O37="","NON VALUTABILE",IF(L37&lt;=O37,"ANOMALIA","OK"))</f>
        <v>OK</v>
      </c>
      <c r="Q37" s="8" t="s">
        <v>2710</v>
      </c>
    </row>
    <row r="38" customFormat="false" ht="15" hidden="false" customHeight="false" outlineLevel="0" collapsed="false">
      <c r="A38" s="8" t="n">
        <v>1</v>
      </c>
      <c r="B38" s="8" t="s">
        <v>2668</v>
      </c>
      <c r="C38" s="8" t="s">
        <v>2711</v>
      </c>
      <c r="D38" s="8" t="s">
        <v>2712</v>
      </c>
      <c r="E38" s="8" t="s">
        <v>768</v>
      </c>
      <c r="F38" s="8" t="s">
        <v>768</v>
      </c>
      <c r="G38" s="5" t="s">
        <v>771</v>
      </c>
      <c r="H38" s="9" t="n">
        <v>1</v>
      </c>
      <c r="I38" s="11" t="n">
        <v>2.56</v>
      </c>
      <c r="J38" s="8"/>
      <c r="K38" s="11" t="n">
        <v>2.56</v>
      </c>
      <c r="L38" s="11" t="n">
        <f aca="false">IFERROR(K38/H38,"")</f>
        <v>2.56</v>
      </c>
      <c r="M38" s="8" t="s">
        <v>769</v>
      </c>
      <c r="N38" s="11" t="n">
        <v>1.071</v>
      </c>
      <c r="O38" s="11" t="n">
        <v>1.071</v>
      </c>
      <c r="P38" s="12" t="str">
        <f aca="false">IF(O38="","NON VALUTABILE",IF(L38&lt;=O38,"ANOMALIA","OK"))</f>
        <v>OK</v>
      </c>
      <c r="Q38" s="8" t="s">
        <v>2695</v>
      </c>
    </row>
    <row r="39" customFormat="false" ht="23.85" hidden="false" customHeight="false" outlineLevel="0" collapsed="false">
      <c r="A39" s="8" t="n">
        <v>1</v>
      </c>
      <c r="B39" s="8" t="s">
        <v>2668</v>
      </c>
      <c r="C39" s="8" t="s">
        <v>2711</v>
      </c>
      <c r="D39" s="8" t="s">
        <v>2713</v>
      </c>
      <c r="E39" s="8" t="s">
        <v>2714</v>
      </c>
      <c r="F39" s="8" t="s">
        <v>752</v>
      </c>
      <c r="G39" s="5" t="s">
        <v>2715</v>
      </c>
      <c r="H39" s="9" t="n">
        <v>1</v>
      </c>
      <c r="I39" s="11" t="n">
        <v>24.59</v>
      </c>
      <c r="J39" s="8"/>
      <c r="K39" s="11" t="n">
        <v>24.59</v>
      </c>
      <c r="L39" s="11" t="n">
        <f aca="false">IFERROR(K39/H39,"")</f>
        <v>24.59</v>
      </c>
      <c r="M39" s="8" t="s">
        <v>753</v>
      </c>
      <c r="N39" s="11" t="n">
        <v>19.61</v>
      </c>
      <c r="O39" s="11" t="n">
        <v>19.61</v>
      </c>
      <c r="P39" s="12" t="str">
        <f aca="false">IF(O39="","NON VALUTABILE",IF(L39&lt;=O39,"ANOMALIA","OK"))</f>
        <v>OK</v>
      </c>
      <c r="Q39" s="8" t="s">
        <v>2695</v>
      </c>
    </row>
    <row r="40" customFormat="false" ht="15" hidden="false" customHeight="false" outlineLevel="0" collapsed="false">
      <c r="A40" s="8" t="n">
        <v>1</v>
      </c>
      <c r="B40" s="8" t="s">
        <v>2668</v>
      </c>
      <c r="C40" s="8" t="s">
        <v>2716</v>
      </c>
      <c r="D40" s="8" t="s">
        <v>2717</v>
      </c>
      <c r="E40" s="8" t="s">
        <v>2130</v>
      </c>
      <c r="F40" s="8" t="s">
        <v>2130</v>
      </c>
      <c r="G40" s="5" t="s">
        <v>2132</v>
      </c>
      <c r="H40" s="9" t="n">
        <v>1</v>
      </c>
      <c r="I40" s="11" t="n">
        <v>32.79</v>
      </c>
      <c r="J40" s="8"/>
      <c r="K40" s="11" t="n">
        <v>32.79</v>
      </c>
      <c r="L40" s="11" t="n">
        <f aca="false">IFERROR(K40/H40,"")</f>
        <v>32.79</v>
      </c>
      <c r="M40" s="8"/>
      <c r="N40" s="11"/>
      <c r="O40" s="11"/>
      <c r="P40" s="12" t="str">
        <f aca="false">IF(O40="","NON VALUTABILE",IF(L40&lt;=O40,"ANOMALIA","OK"))</f>
        <v>NON VALUTABILE</v>
      </c>
      <c r="Q40" s="8" t="s">
        <v>2695</v>
      </c>
    </row>
    <row r="41" customFormat="false" ht="15" hidden="false" customHeight="false" outlineLevel="0" collapsed="false">
      <c r="A41" s="8" t="n">
        <v>1</v>
      </c>
      <c r="B41" s="8" t="s">
        <v>2668</v>
      </c>
      <c r="C41" s="8" t="s">
        <v>2718</v>
      </c>
      <c r="D41" s="8" t="s">
        <v>2708</v>
      </c>
      <c r="E41" s="8" t="s">
        <v>2719</v>
      </c>
      <c r="F41" s="8" t="s">
        <v>1708</v>
      </c>
      <c r="G41" s="5" t="s">
        <v>1369</v>
      </c>
      <c r="H41" s="9" t="n">
        <v>1</v>
      </c>
      <c r="I41" s="11" t="n">
        <v>10.75</v>
      </c>
      <c r="J41" s="8"/>
      <c r="K41" s="11" t="n">
        <v>10.75</v>
      </c>
      <c r="L41" s="11" t="n">
        <f aca="false">IFERROR(K41/H41,"")</f>
        <v>10.75</v>
      </c>
      <c r="M41" s="8"/>
      <c r="N41" s="11"/>
      <c r="O41" s="11"/>
      <c r="P41" s="12" t="str">
        <f aca="false">IF(O41="","NON VALUTABILE",IF(L41&lt;=O41,"ANOMALIA","OK"))</f>
        <v>NON VALUTABILE</v>
      </c>
      <c r="Q41" s="8" t="s">
        <v>2710</v>
      </c>
    </row>
    <row r="42" customFormat="false" ht="15" hidden="false" customHeight="false" outlineLevel="0" collapsed="false">
      <c r="A42" s="8" t="n">
        <v>1</v>
      </c>
      <c r="B42" s="8" t="s">
        <v>2668</v>
      </c>
      <c r="C42" s="8" t="s">
        <v>2718</v>
      </c>
      <c r="D42" s="8" t="s">
        <v>2708</v>
      </c>
      <c r="E42" s="8" t="s">
        <v>2720</v>
      </c>
      <c r="F42" s="8" t="s">
        <v>1717</v>
      </c>
      <c r="G42" s="5" t="s">
        <v>129</v>
      </c>
      <c r="H42" s="9" t="n">
        <v>1</v>
      </c>
      <c r="I42" s="11" t="n">
        <v>108.15</v>
      </c>
      <c r="J42" s="8"/>
      <c r="K42" s="11" t="n">
        <v>108.15</v>
      </c>
      <c r="L42" s="11" t="n">
        <f aca="false">IFERROR(K42/H42,"")</f>
        <v>108.15</v>
      </c>
      <c r="M42" s="8"/>
      <c r="N42" s="11"/>
      <c r="O42" s="11"/>
      <c r="P42" s="12" t="str">
        <f aca="false">IF(O42="","NON VALUTABILE",IF(L42&lt;=O42,"ANOMALIA","OK"))</f>
        <v>NON VALUTABILE</v>
      </c>
      <c r="Q42" s="8" t="s">
        <v>2710</v>
      </c>
    </row>
    <row r="43" customFormat="false" ht="15" hidden="false" customHeight="false" outlineLevel="0" collapsed="false">
      <c r="A43" s="8" t="n">
        <v>1</v>
      </c>
      <c r="B43" s="8" t="s">
        <v>2668</v>
      </c>
      <c r="C43" s="8" t="s">
        <v>2718</v>
      </c>
      <c r="D43" s="8" t="s">
        <v>2708</v>
      </c>
      <c r="E43" s="8" t="s">
        <v>2721</v>
      </c>
      <c r="F43" s="8" t="s">
        <v>1724</v>
      </c>
      <c r="G43" s="5" t="s">
        <v>494</v>
      </c>
      <c r="H43" s="9" t="n">
        <v>1</v>
      </c>
      <c r="I43" s="11" t="n">
        <v>56.4</v>
      </c>
      <c r="J43" s="8"/>
      <c r="K43" s="11" t="n">
        <v>56.4</v>
      </c>
      <c r="L43" s="11" t="n">
        <f aca="false">IFERROR(K43/H43,"")</f>
        <v>56.4</v>
      </c>
      <c r="M43" s="8"/>
      <c r="N43" s="11"/>
      <c r="O43" s="11"/>
      <c r="P43" s="12" t="str">
        <f aca="false">IF(O43="","NON VALUTABILE",IF(L43&lt;=O43,"ANOMALIA","OK"))</f>
        <v>NON VALUTABILE</v>
      </c>
      <c r="Q43" s="8" t="s">
        <v>2710</v>
      </c>
    </row>
    <row r="44" customFormat="false" ht="15" hidden="false" customHeight="false" outlineLevel="0" collapsed="false">
      <c r="A44" s="8" t="n">
        <v>1</v>
      </c>
      <c r="B44" s="8" t="s">
        <v>2668</v>
      </c>
      <c r="C44" s="8" t="s">
        <v>2718</v>
      </c>
      <c r="D44" s="8" t="s">
        <v>2722</v>
      </c>
      <c r="E44" s="8" t="s">
        <v>1794</v>
      </c>
      <c r="F44" s="8" t="s">
        <v>1794</v>
      </c>
      <c r="G44" s="5" t="s">
        <v>613</v>
      </c>
      <c r="H44" s="9" t="n">
        <v>1</v>
      </c>
      <c r="I44" s="11" t="n">
        <v>50.6</v>
      </c>
      <c r="J44" s="8"/>
      <c r="K44" s="11" t="n">
        <v>50.6</v>
      </c>
      <c r="L44" s="11" t="n">
        <f aca="false">IFERROR(K44/H44,"")</f>
        <v>50.6</v>
      </c>
      <c r="M44" s="8"/>
      <c r="N44" s="11"/>
      <c r="O44" s="11"/>
      <c r="P44" s="12" t="str">
        <f aca="false">IF(O44="","NON VALUTABILE",IF(L44&lt;=O44,"ANOMALIA","OK"))</f>
        <v>NON VALUTABILE</v>
      </c>
      <c r="Q44" s="8" t="s">
        <v>2710</v>
      </c>
    </row>
    <row r="45" customFormat="false" ht="15" hidden="false" customHeight="false" outlineLevel="0" collapsed="false">
      <c r="A45" s="8" t="n">
        <v>1</v>
      </c>
      <c r="B45" s="8" t="s">
        <v>2668</v>
      </c>
      <c r="C45" s="8" t="s">
        <v>2718</v>
      </c>
      <c r="D45" s="8" t="s">
        <v>2723</v>
      </c>
      <c r="E45" s="8" t="s">
        <v>1872</v>
      </c>
      <c r="F45" s="8" t="s">
        <v>1872</v>
      </c>
      <c r="G45" s="5" t="s">
        <v>1874</v>
      </c>
      <c r="H45" s="9" t="n">
        <v>7</v>
      </c>
      <c r="I45" s="11" t="n">
        <v>10</v>
      </c>
      <c r="J45" s="8"/>
      <c r="K45" s="11" t="n">
        <v>70</v>
      </c>
      <c r="L45" s="11" t="n">
        <f aca="false">IFERROR(K45/H45,"")</f>
        <v>10</v>
      </c>
      <c r="M45" s="8"/>
      <c r="N45" s="11"/>
      <c r="O45" s="11"/>
      <c r="P45" s="12" t="str">
        <f aca="false">IF(O45="","NON VALUTABILE",IF(L45&lt;=O45,"ANOMALIA","OK"))</f>
        <v>NON VALUTABILE</v>
      </c>
      <c r="Q45" s="8" t="s">
        <v>2710</v>
      </c>
    </row>
    <row r="46" customFormat="false" ht="15" hidden="false" customHeight="false" outlineLevel="0" collapsed="false">
      <c r="A46" s="8" t="n">
        <v>2</v>
      </c>
      <c r="B46" s="8" t="s">
        <v>2668</v>
      </c>
      <c r="C46" s="8" t="s">
        <v>2724</v>
      </c>
      <c r="D46" s="8" t="s">
        <v>2654</v>
      </c>
      <c r="E46" s="8" t="s">
        <v>921</v>
      </c>
      <c r="F46" s="8" t="s">
        <v>921</v>
      </c>
      <c r="G46" s="5" t="s">
        <v>1369</v>
      </c>
      <c r="H46" s="9" t="n">
        <v>1</v>
      </c>
      <c r="I46" s="11" t="n">
        <v>11.85</v>
      </c>
      <c r="J46" s="8" t="s">
        <v>2725</v>
      </c>
      <c r="K46" s="11" t="n">
        <v>4.28</v>
      </c>
      <c r="L46" s="11" t="n">
        <f aca="false">IFERROR(K46/H46,"")</f>
        <v>4.28</v>
      </c>
      <c r="M46" s="8" t="s">
        <v>922</v>
      </c>
      <c r="N46" s="11" t="n">
        <v>3.16</v>
      </c>
      <c r="O46" s="11" t="n">
        <v>3.16</v>
      </c>
      <c r="P46" s="12" t="str">
        <f aca="false">IF(O46="","NON VALUTABILE",IF(L46&lt;=O46,"ANOMALIA","OK"))</f>
        <v>OK</v>
      </c>
      <c r="Q46" s="8" t="s">
        <v>2655</v>
      </c>
    </row>
    <row r="47" customFormat="false" ht="15" hidden="false" customHeight="false" outlineLevel="0" collapsed="false">
      <c r="A47" s="8" t="n">
        <v>2</v>
      </c>
      <c r="B47" s="8" t="s">
        <v>2668</v>
      </c>
      <c r="C47" s="8" t="s">
        <v>2724</v>
      </c>
      <c r="D47" s="8" t="s">
        <v>2654</v>
      </c>
      <c r="E47" s="8" t="s">
        <v>894</v>
      </c>
      <c r="F47" s="8" t="s">
        <v>894</v>
      </c>
      <c r="G47" s="5" t="s">
        <v>129</v>
      </c>
      <c r="H47" s="9" t="n">
        <v>1</v>
      </c>
      <c r="I47" s="11" t="n">
        <v>30.35</v>
      </c>
      <c r="J47" s="8" t="s">
        <v>2726</v>
      </c>
      <c r="K47" s="11" t="n">
        <v>10.67</v>
      </c>
      <c r="L47" s="11" t="n">
        <f aca="false">IFERROR(K47/H47,"")</f>
        <v>10.67</v>
      </c>
      <c r="M47" s="8" t="s">
        <v>895</v>
      </c>
      <c r="N47" s="11" t="n">
        <v>8.1275</v>
      </c>
      <c r="O47" s="11" t="n">
        <v>8.128</v>
      </c>
      <c r="P47" s="12" t="str">
        <f aca="false">IF(O47="","NON VALUTABILE",IF(L47&lt;=O47,"ANOMALIA","OK"))</f>
        <v>OK</v>
      </c>
      <c r="Q47" s="8" t="s">
        <v>2655</v>
      </c>
    </row>
    <row r="48" customFormat="false" ht="15" hidden="false" customHeight="false" outlineLevel="0" collapsed="false">
      <c r="A48" s="8" t="n">
        <v>2</v>
      </c>
      <c r="B48" s="8" t="s">
        <v>2668</v>
      </c>
      <c r="C48" s="8" t="s">
        <v>2724</v>
      </c>
      <c r="D48" s="8" t="s">
        <v>2654</v>
      </c>
      <c r="E48" s="8" t="s">
        <v>874</v>
      </c>
      <c r="F48" s="8" t="s">
        <v>874</v>
      </c>
      <c r="G48" s="5" t="s">
        <v>494</v>
      </c>
      <c r="H48" s="9" t="n">
        <v>1</v>
      </c>
      <c r="I48" s="11" t="n">
        <v>27.35</v>
      </c>
      <c r="J48" s="8" t="s">
        <v>2727</v>
      </c>
      <c r="K48" s="11" t="n">
        <v>9.09</v>
      </c>
      <c r="L48" s="11" t="n">
        <f aca="false">IFERROR(K48/H48,"")</f>
        <v>9.09</v>
      </c>
      <c r="M48" s="8" t="s">
        <v>875</v>
      </c>
      <c r="N48" s="11" t="n">
        <v>6.4675</v>
      </c>
      <c r="O48" s="11" t="n">
        <v>6.47</v>
      </c>
      <c r="P48" s="12" t="str">
        <f aca="false">IF(O48="","NON VALUTABILE",IF(L48&lt;=O48,"ANOMALIA","OK"))</f>
        <v>OK</v>
      </c>
      <c r="Q48" s="8" t="s">
        <v>2655</v>
      </c>
    </row>
    <row r="49" customFormat="false" ht="15" hidden="false" customHeight="false" outlineLevel="0" collapsed="false">
      <c r="A49" s="8" t="n">
        <v>2</v>
      </c>
      <c r="B49" s="8" t="s">
        <v>2668</v>
      </c>
      <c r="C49" s="8" t="s">
        <v>2724</v>
      </c>
      <c r="D49" s="8" t="s">
        <v>2654</v>
      </c>
      <c r="E49" s="8" t="s">
        <v>941</v>
      </c>
      <c r="F49" s="8" t="s">
        <v>941</v>
      </c>
      <c r="G49" s="5" t="s">
        <v>613</v>
      </c>
      <c r="H49" s="9" t="n">
        <v>1</v>
      </c>
      <c r="I49" s="11" t="n">
        <v>7.77</v>
      </c>
      <c r="J49" s="8" t="s">
        <v>2728</v>
      </c>
      <c r="K49" s="11" t="n">
        <v>7.38</v>
      </c>
      <c r="L49" s="11" t="n">
        <f aca="false">IFERROR(K49/H49,"")</f>
        <v>7.38</v>
      </c>
      <c r="M49" s="8" t="s">
        <v>942</v>
      </c>
      <c r="N49" s="11" t="n">
        <v>2.9</v>
      </c>
      <c r="O49" s="11" t="n">
        <v>3.22</v>
      </c>
      <c r="P49" s="12" t="str">
        <f aca="false">IF(O49="","NON VALUTABILE",IF(L49&lt;=O49,"ANOMALIA","OK"))</f>
        <v>OK</v>
      </c>
      <c r="Q49" s="8" t="s">
        <v>2655</v>
      </c>
    </row>
    <row r="50" customFormat="false" ht="15" hidden="false" customHeight="false" outlineLevel="0" collapsed="false">
      <c r="A50" s="8" t="n">
        <v>2</v>
      </c>
      <c r="B50" s="8" t="s">
        <v>2729</v>
      </c>
      <c r="C50" s="8" t="s">
        <v>2730</v>
      </c>
      <c r="D50" s="8" t="s">
        <v>2658</v>
      </c>
      <c r="E50" s="8" t="s">
        <v>1764</v>
      </c>
      <c r="F50" s="8" t="s">
        <v>1764</v>
      </c>
      <c r="G50" s="5" t="s">
        <v>1747</v>
      </c>
      <c r="H50" s="9" t="n">
        <v>1</v>
      </c>
      <c r="I50" s="11" t="n">
        <v>128.68</v>
      </c>
      <c r="J50" s="8" t="s">
        <v>2590</v>
      </c>
      <c r="K50" s="11" t="n">
        <v>48.9</v>
      </c>
      <c r="L50" s="11" t="n">
        <f aca="false">IFERROR(K50/H50,"")</f>
        <v>48.9</v>
      </c>
      <c r="M50" s="8"/>
      <c r="N50" s="11"/>
      <c r="O50" s="11"/>
      <c r="P50" s="12" t="str">
        <f aca="false">IF(O50="","NON VALUTABILE",IF(L50&lt;=O50,"ANOMALIA","OK"))</f>
        <v>NON VALUTABILE</v>
      </c>
      <c r="Q50" s="8" t="s">
        <v>2731</v>
      </c>
    </row>
    <row r="51" customFormat="false" ht="15" hidden="false" customHeight="false" outlineLevel="0" collapsed="false">
      <c r="A51" s="8" t="n">
        <v>2</v>
      </c>
      <c r="B51" s="8" t="s">
        <v>2729</v>
      </c>
      <c r="C51" s="8" t="s">
        <v>2730</v>
      </c>
      <c r="D51" s="8" t="s">
        <v>2658</v>
      </c>
      <c r="E51" s="8" t="s">
        <v>1769</v>
      </c>
      <c r="F51" s="8" t="s">
        <v>1769</v>
      </c>
      <c r="G51" s="5" t="s">
        <v>1771</v>
      </c>
      <c r="H51" s="9" t="n">
        <v>1</v>
      </c>
      <c r="I51" s="11" t="n">
        <v>31.69</v>
      </c>
      <c r="J51" s="8" t="s">
        <v>2661</v>
      </c>
      <c r="K51" s="11" t="n">
        <v>19.01</v>
      </c>
      <c r="L51" s="11" t="n">
        <f aca="false">IFERROR(K51/H51,"")</f>
        <v>19.01</v>
      </c>
      <c r="M51" s="8"/>
      <c r="N51" s="11"/>
      <c r="O51" s="11"/>
      <c r="P51" s="12" t="str">
        <f aca="false">IF(O51="","NON VALUTABILE",IF(L51&lt;=O51,"ANOMALIA","OK"))</f>
        <v>NON VALUTABILE</v>
      </c>
      <c r="Q51" s="8" t="s">
        <v>2731</v>
      </c>
    </row>
    <row r="52" customFormat="false" ht="23.85" hidden="false" customHeight="false" outlineLevel="0" collapsed="false">
      <c r="A52" s="8" t="n">
        <v>2</v>
      </c>
      <c r="B52" s="8" t="s">
        <v>2729</v>
      </c>
      <c r="C52" s="8" t="s">
        <v>2732</v>
      </c>
      <c r="D52" s="8" t="s">
        <v>2691</v>
      </c>
      <c r="E52" s="8" t="s">
        <v>1982</v>
      </c>
      <c r="F52" s="8" t="s">
        <v>1982</v>
      </c>
      <c r="G52" s="5" t="s">
        <v>1984</v>
      </c>
      <c r="H52" s="9" t="n">
        <v>1</v>
      </c>
      <c r="I52" s="11" t="n">
        <v>55.74</v>
      </c>
      <c r="J52" s="8" t="s">
        <v>2670</v>
      </c>
      <c r="K52" s="11" t="n">
        <v>27.87</v>
      </c>
      <c r="L52" s="11" t="n">
        <f aca="false">IFERROR(K52/H52,"")</f>
        <v>27.87</v>
      </c>
      <c r="M52" s="8"/>
      <c r="N52" s="11"/>
      <c r="O52" s="11"/>
      <c r="P52" s="12" t="str">
        <f aca="false">IF(O52="","NON VALUTABILE",IF(L52&lt;=O52,"ANOMALIA","OK"))</f>
        <v>NON VALUTABILE</v>
      </c>
      <c r="Q52" s="8" t="s">
        <v>2655</v>
      </c>
    </row>
    <row r="53" customFormat="false" ht="15" hidden="false" customHeight="false" outlineLevel="0" collapsed="false">
      <c r="A53" s="8" t="n">
        <v>2</v>
      </c>
      <c r="B53" s="8" t="s">
        <v>2729</v>
      </c>
      <c r="C53" s="8" t="s">
        <v>2732</v>
      </c>
      <c r="D53" s="8" t="s">
        <v>2733</v>
      </c>
      <c r="E53" s="8" t="s">
        <v>1772</v>
      </c>
      <c r="F53" s="8" t="s">
        <v>1772</v>
      </c>
      <c r="G53" s="5" t="s">
        <v>1505</v>
      </c>
      <c r="H53" s="9" t="n">
        <v>1</v>
      </c>
      <c r="I53" s="11" t="n">
        <v>107.73</v>
      </c>
      <c r="J53" s="8" t="s">
        <v>2673</v>
      </c>
      <c r="K53" s="11" t="n">
        <v>37.71</v>
      </c>
      <c r="L53" s="11" t="n">
        <f aca="false">IFERROR(K53/H53,"")</f>
        <v>37.71</v>
      </c>
      <c r="M53" s="8"/>
      <c r="N53" s="11"/>
      <c r="O53" s="11"/>
      <c r="P53" s="12" t="str">
        <f aca="false">IF(O53="","NON VALUTABILE",IF(L53&lt;=O53,"ANOMALIA","OK"))</f>
        <v>NON VALUTABILE</v>
      </c>
      <c r="Q53" s="8" t="s">
        <v>2655</v>
      </c>
    </row>
    <row r="54" customFormat="false" ht="23.85" hidden="false" customHeight="false" outlineLevel="0" collapsed="false">
      <c r="A54" s="8" t="n">
        <v>2</v>
      </c>
      <c r="B54" s="8" t="s">
        <v>2729</v>
      </c>
      <c r="C54" s="8" t="s">
        <v>2734</v>
      </c>
      <c r="D54" s="8" t="s">
        <v>2691</v>
      </c>
      <c r="E54" s="8" t="s">
        <v>1985</v>
      </c>
      <c r="F54" s="8" t="s">
        <v>1985</v>
      </c>
      <c r="G54" s="5" t="s">
        <v>1984</v>
      </c>
      <c r="H54" s="9" t="n">
        <v>1</v>
      </c>
      <c r="I54" s="11" t="n">
        <v>40.98</v>
      </c>
      <c r="J54" s="8" t="s">
        <v>2670</v>
      </c>
      <c r="K54" s="11" t="n">
        <v>20.49</v>
      </c>
      <c r="L54" s="11" t="n">
        <f aca="false">IFERROR(K54/H54,"")</f>
        <v>20.49</v>
      </c>
      <c r="M54" s="8"/>
      <c r="N54" s="11"/>
      <c r="O54" s="11"/>
      <c r="P54" s="12" t="str">
        <f aca="false">IF(O54="","NON VALUTABILE",IF(L54&lt;=O54,"ANOMALIA","OK"))</f>
        <v>NON VALUTABILE</v>
      </c>
      <c r="Q54" s="8" t="s">
        <v>2655</v>
      </c>
    </row>
    <row r="55" customFormat="false" ht="23.85" hidden="false" customHeight="false" outlineLevel="0" collapsed="false">
      <c r="A55" s="8" t="n">
        <v>2</v>
      </c>
      <c r="B55" s="8" t="s">
        <v>2729</v>
      </c>
      <c r="C55" s="8" t="s">
        <v>2735</v>
      </c>
      <c r="D55" s="8" t="s">
        <v>2736</v>
      </c>
      <c r="E55" s="8" t="s">
        <v>330</v>
      </c>
      <c r="F55" s="8" t="s">
        <v>330</v>
      </c>
      <c r="G55" s="5" t="s">
        <v>2737</v>
      </c>
      <c r="H55" s="9" t="n">
        <v>1</v>
      </c>
      <c r="I55" s="11" t="n">
        <v>119.44</v>
      </c>
      <c r="J55" s="8" t="s">
        <v>2673</v>
      </c>
      <c r="K55" s="11" t="n">
        <v>41.8</v>
      </c>
      <c r="L55" s="11" t="n">
        <f aca="false">IFERROR(K55/H55,"")</f>
        <v>41.8</v>
      </c>
      <c r="M55" s="8" t="s">
        <v>331</v>
      </c>
      <c r="N55" s="11" t="n">
        <v>32.16</v>
      </c>
      <c r="O55" s="11" t="n">
        <v>32.16</v>
      </c>
      <c r="P55" s="12" t="str">
        <f aca="false">IF(O55="","NON VALUTABILE",IF(L55&lt;=O55,"ANOMALIA","OK"))</f>
        <v>OK</v>
      </c>
      <c r="Q55" s="8" t="s">
        <v>2655</v>
      </c>
    </row>
    <row r="56" customFormat="false" ht="23.85" hidden="false" customHeight="false" outlineLevel="0" collapsed="false">
      <c r="A56" s="8" t="n">
        <v>2</v>
      </c>
      <c r="B56" s="8" t="s">
        <v>2729</v>
      </c>
      <c r="C56" s="8" t="s">
        <v>2735</v>
      </c>
      <c r="D56" s="8" t="s">
        <v>2738</v>
      </c>
      <c r="E56" s="8" t="s">
        <v>374</v>
      </c>
      <c r="F56" s="8" t="s">
        <v>374</v>
      </c>
      <c r="G56" s="5" t="s">
        <v>2739</v>
      </c>
      <c r="H56" s="9" t="n">
        <v>1</v>
      </c>
      <c r="I56" s="11" t="n">
        <v>81.97</v>
      </c>
      <c r="J56" s="8" t="s">
        <v>2649</v>
      </c>
      <c r="K56" s="11" t="n">
        <v>36.89</v>
      </c>
      <c r="L56" s="11" t="n">
        <f aca="false">IFERROR(K56/H56,"")</f>
        <v>36.89</v>
      </c>
      <c r="M56" s="8" t="s">
        <v>375</v>
      </c>
      <c r="N56" s="11" t="n">
        <v>22.73</v>
      </c>
      <c r="O56" s="11" t="n">
        <v>22.73</v>
      </c>
      <c r="P56" s="12" t="str">
        <f aca="false">IF(O56="","NON VALUTABILE",IF(L56&lt;=O56,"ANOMALIA","OK"))</f>
        <v>OK</v>
      </c>
      <c r="Q56" s="8" t="s">
        <v>2655</v>
      </c>
    </row>
    <row r="57" customFormat="false" ht="23.85" hidden="false" customHeight="false" outlineLevel="0" collapsed="false">
      <c r="A57" s="8" t="n">
        <v>2</v>
      </c>
      <c r="B57" s="8" t="s">
        <v>2729</v>
      </c>
      <c r="C57" s="8" t="s">
        <v>2735</v>
      </c>
      <c r="D57" s="8" t="s">
        <v>2713</v>
      </c>
      <c r="E57" s="8" t="s">
        <v>2740</v>
      </c>
      <c r="F57" s="8" t="s">
        <v>2201</v>
      </c>
      <c r="G57" s="5" t="s">
        <v>2203</v>
      </c>
      <c r="H57" s="9" t="n">
        <v>1</v>
      </c>
      <c r="I57" s="11" t="n">
        <v>34</v>
      </c>
      <c r="J57" s="8" t="s">
        <v>2649</v>
      </c>
      <c r="K57" s="11" t="n">
        <v>15.3</v>
      </c>
      <c r="L57" s="11" t="n">
        <f aca="false">IFERROR(K57/H57,"")</f>
        <v>15.3</v>
      </c>
      <c r="M57" s="8"/>
      <c r="N57" s="11"/>
      <c r="O57" s="11"/>
      <c r="P57" s="12" t="str">
        <f aca="false">IF(O57="","NON VALUTABILE",IF(L57&lt;=O57,"ANOMALIA","OK"))</f>
        <v>NON VALUTABILE</v>
      </c>
      <c r="Q57" s="8" t="s">
        <v>2655</v>
      </c>
    </row>
    <row r="58" customFormat="false" ht="15" hidden="false" customHeight="false" outlineLevel="0" collapsed="false">
      <c r="A58" s="8" t="n">
        <v>2</v>
      </c>
      <c r="B58" s="8" t="s">
        <v>2729</v>
      </c>
      <c r="C58" s="8" t="s">
        <v>2741</v>
      </c>
      <c r="D58" s="8" t="s">
        <v>2643</v>
      </c>
      <c r="E58" s="8" t="s">
        <v>2742</v>
      </c>
      <c r="F58" s="8" t="s">
        <v>582</v>
      </c>
      <c r="G58" s="5" t="s">
        <v>2743</v>
      </c>
      <c r="H58" s="9" t="n">
        <v>1</v>
      </c>
      <c r="I58" s="11" t="n">
        <v>17.8</v>
      </c>
      <c r="J58" s="8" t="s">
        <v>2744</v>
      </c>
      <c r="K58" s="11" t="n">
        <v>9.26</v>
      </c>
      <c r="L58" s="11" t="n">
        <f aca="false">IFERROR(K58/H58,"")</f>
        <v>9.26</v>
      </c>
      <c r="M58" s="8" t="s">
        <v>583</v>
      </c>
      <c r="N58" s="11" t="n">
        <v>7.53</v>
      </c>
      <c r="O58" s="11" t="n">
        <v>7.53</v>
      </c>
      <c r="P58" s="12" t="str">
        <f aca="false">IF(O58="","NON VALUTABILE",IF(L58&lt;=O58,"ANOMALIA","OK"))</f>
        <v>OK</v>
      </c>
      <c r="Q58" s="8" t="s">
        <v>2655</v>
      </c>
    </row>
    <row r="59" customFormat="false" ht="23.85" hidden="false" customHeight="false" outlineLevel="0" collapsed="false">
      <c r="A59" s="8" t="n">
        <v>2</v>
      </c>
      <c r="B59" s="8" t="s">
        <v>2729</v>
      </c>
      <c r="C59" s="8" t="s">
        <v>2741</v>
      </c>
      <c r="D59" s="8" t="s">
        <v>2643</v>
      </c>
      <c r="E59" s="8" t="s">
        <v>2745</v>
      </c>
      <c r="F59" s="8" t="s">
        <v>681</v>
      </c>
      <c r="G59" s="5" t="s">
        <v>2065</v>
      </c>
      <c r="H59" s="9" t="n">
        <v>1</v>
      </c>
      <c r="I59" s="11" t="n">
        <v>32.79</v>
      </c>
      <c r="J59" s="8" t="s">
        <v>2670</v>
      </c>
      <c r="K59" s="11" t="n">
        <v>16.4</v>
      </c>
      <c r="L59" s="11" t="n">
        <f aca="false">IFERROR(K59/H59,"")</f>
        <v>16.4</v>
      </c>
      <c r="M59" s="8" t="s">
        <v>682</v>
      </c>
      <c r="N59" s="11" t="n">
        <v>35.86</v>
      </c>
      <c r="O59" s="11" t="n">
        <v>35.86</v>
      </c>
      <c r="P59" s="12" t="str">
        <f aca="false">IF(O59="","NON VALUTABILE",IF(L59&lt;=O59,"ANOMALIA","OK"))</f>
        <v>ANOMALIA</v>
      </c>
      <c r="Q59" s="8" t="s">
        <v>2655</v>
      </c>
    </row>
    <row r="60" customFormat="false" ht="15" hidden="false" customHeight="false" outlineLevel="0" collapsed="false">
      <c r="A60" s="8" t="n">
        <v>2</v>
      </c>
      <c r="B60" s="8" t="s">
        <v>2729</v>
      </c>
      <c r="C60" s="8" t="s">
        <v>2741</v>
      </c>
      <c r="D60" s="8" t="s">
        <v>2654</v>
      </c>
      <c r="E60" s="8" t="s">
        <v>2269</v>
      </c>
      <c r="F60" s="8" t="s">
        <v>2269</v>
      </c>
      <c r="G60" s="5" t="s">
        <v>1369</v>
      </c>
      <c r="H60" s="9" t="n">
        <v>1</v>
      </c>
      <c r="I60" s="11" t="n">
        <v>12.35</v>
      </c>
      <c r="J60" s="8" t="s">
        <v>2539</v>
      </c>
      <c r="K60" s="11" t="n">
        <v>4.94</v>
      </c>
      <c r="L60" s="11" t="n">
        <f aca="false">IFERROR(K60/H60,"")</f>
        <v>4.94</v>
      </c>
      <c r="M60" s="8"/>
      <c r="N60" s="11"/>
      <c r="O60" s="11"/>
      <c r="P60" s="12" t="str">
        <f aca="false">IF(O60="","NON VALUTABILE",IF(L60&lt;=O60,"ANOMALIA","OK"))</f>
        <v>NON VALUTABILE</v>
      </c>
      <c r="Q60" s="8" t="s">
        <v>2655</v>
      </c>
    </row>
    <row r="61" customFormat="false" ht="23.85" hidden="false" customHeight="false" outlineLevel="0" collapsed="false">
      <c r="A61" s="8" t="n">
        <v>2</v>
      </c>
      <c r="B61" s="8" t="s">
        <v>2729</v>
      </c>
      <c r="C61" s="8" t="s">
        <v>2741</v>
      </c>
      <c r="D61" s="8" t="s">
        <v>2643</v>
      </c>
      <c r="E61" s="8" t="s">
        <v>2746</v>
      </c>
      <c r="F61" s="8" t="s">
        <v>590</v>
      </c>
      <c r="G61" s="5" t="s">
        <v>2747</v>
      </c>
      <c r="H61" s="9" t="n">
        <v>1</v>
      </c>
      <c r="I61" s="11" t="n">
        <v>25.45</v>
      </c>
      <c r="J61" s="8" t="s">
        <v>2670</v>
      </c>
      <c r="K61" s="11" t="n">
        <v>12.73</v>
      </c>
      <c r="L61" s="11" t="n">
        <f aca="false">IFERROR(K61/H61,"")</f>
        <v>12.73</v>
      </c>
      <c r="M61" s="8" t="s">
        <v>591</v>
      </c>
      <c r="N61" s="11" t="n">
        <v>10.42</v>
      </c>
      <c r="O61" s="11" t="n">
        <v>10.42</v>
      </c>
      <c r="P61" s="12" t="str">
        <f aca="false">IF(O61="","NON VALUTABILE",IF(L61&lt;=O61,"ANOMALIA","OK"))</f>
        <v>OK</v>
      </c>
      <c r="Q61" s="8" t="s">
        <v>2655</v>
      </c>
    </row>
    <row r="62" customFormat="false" ht="15" hidden="false" customHeight="false" outlineLevel="0" collapsed="false">
      <c r="A62" s="8" t="n">
        <v>2</v>
      </c>
      <c r="B62" s="8" t="s">
        <v>2729</v>
      </c>
      <c r="C62" s="8" t="s">
        <v>2748</v>
      </c>
      <c r="D62" s="8" t="s">
        <v>2708</v>
      </c>
      <c r="E62" s="8" t="s">
        <v>252</v>
      </c>
      <c r="F62" s="8" t="s">
        <v>252</v>
      </c>
      <c r="G62" s="5" t="s">
        <v>2749</v>
      </c>
      <c r="H62" s="9" t="n">
        <v>2</v>
      </c>
      <c r="I62" s="11" t="n">
        <v>20.49</v>
      </c>
      <c r="J62" s="8"/>
      <c r="K62" s="11" t="n">
        <v>40.98</v>
      </c>
      <c r="L62" s="11" t="n">
        <f aca="false">IFERROR(K62/H62,"")</f>
        <v>20.49</v>
      </c>
      <c r="M62" s="8" t="s">
        <v>253</v>
      </c>
      <c r="N62" s="11" t="n">
        <v>15.47</v>
      </c>
      <c r="O62" s="11" t="n">
        <v>15.47</v>
      </c>
      <c r="P62" s="12" t="str">
        <f aca="false">IF(O62="","NON VALUTABILE",IF(L62&lt;=O62,"ANOMALIA","OK"))</f>
        <v>OK</v>
      </c>
      <c r="Q62" s="8" t="s">
        <v>2710</v>
      </c>
    </row>
    <row r="63" customFormat="false" ht="15" hidden="false" customHeight="false" outlineLevel="0" collapsed="false">
      <c r="A63" s="8" t="n">
        <v>2</v>
      </c>
      <c r="B63" s="8" t="s">
        <v>2729</v>
      </c>
      <c r="C63" s="8" t="s">
        <v>2748</v>
      </c>
      <c r="D63" s="8" t="s">
        <v>2708</v>
      </c>
      <c r="E63" s="8" t="s">
        <v>2750</v>
      </c>
      <c r="F63" s="8" t="s">
        <v>220</v>
      </c>
      <c r="G63" s="5" t="s">
        <v>1947</v>
      </c>
      <c r="H63" s="9" t="n">
        <v>1</v>
      </c>
      <c r="I63" s="11" t="n">
        <v>40.98</v>
      </c>
      <c r="J63" s="8"/>
      <c r="K63" s="11" t="n">
        <v>40.98</v>
      </c>
      <c r="L63" s="11" t="n">
        <f aca="false">IFERROR(K63/H63,"")</f>
        <v>40.98</v>
      </c>
      <c r="M63" s="8" t="s">
        <v>221</v>
      </c>
      <c r="N63" s="11" t="n">
        <v>32.28</v>
      </c>
      <c r="O63" s="11" t="n">
        <v>32.28</v>
      </c>
      <c r="P63" s="12" t="str">
        <f aca="false">IF(O63="","NON VALUTABILE",IF(L63&lt;=O63,"ANOMALIA","OK"))</f>
        <v>OK</v>
      </c>
      <c r="Q63" s="8" t="s">
        <v>2710</v>
      </c>
    </row>
    <row r="64" customFormat="false" ht="15" hidden="false" customHeight="false" outlineLevel="0" collapsed="false">
      <c r="A64" s="8" t="n">
        <v>2</v>
      </c>
      <c r="B64" s="8" t="s">
        <v>2729</v>
      </c>
      <c r="C64" s="8" t="s">
        <v>2748</v>
      </c>
      <c r="D64" s="8" t="s">
        <v>2708</v>
      </c>
      <c r="E64" s="8" t="s">
        <v>2751</v>
      </c>
      <c r="F64" s="8" t="s">
        <v>224</v>
      </c>
      <c r="G64" s="5" t="s">
        <v>1947</v>
      </c>
      <c r="H64" s="9" t="n">
        <v>1</v>
      </c>
      <c r="I64" s="11" t="n">
        <v>40.98</v>
      </c>
      <c r="J64" s="8"/>
      <c r="K64" s="11" t="n">
        <v>40.98</v>
      </c>
      <c r="L64" s="11" t="n">
        <f aca="false">IFERROR(K64/H64,"")</f>
        <v>40.98</v>
      </c>
      <c r="M64" s="8" t="s">
        <v>225</v>
      </c>
      <c r="N64" s="11" t="n">
        <v>32.28</v>
      </c>
      <c r="O64" s="11" t="n">
        <v>32.28</v>
      </c>
      <c r="P64" s="12" t="str">
        <f aca="false">IF(O64="","NON VALUTABILE",IF(L64&lt;=O64,"ANOMALIA","OK"))</f>
        <v>OK</v>
      </c>
      <c r="Q64" s="8" t="s">
        <v>2710</v>
      </c>
    </row>
    <row r="65" customFormat="false" ht="15" hidden="false" customHeight="false" outlineLevel="0" collapsed="false">
      <c r="A65" s="8" t="n">
        <v>2</v>
      </c>
      <c r="B65" s="8" t="s">
        <v>2729</v>
      </c>
      <c r="C65" s="8" t="s">
        <v>2752</v>
      </c>
      <c r="D65" s="8" t="s">
        <v>2654</v>
      </c>
      <c r="E65" s="8" t="s">
        <v>925</v>
      </c>
      <c r="F65" s="8" t="s">
        <v>925</v>
      </c>
      <c r="G65" s="5" t="s">
        <v>1369</v>
      </c>
      <c r="H65" s="9" t="n">
        <v>1</v>
      </c>
      <c r="I65" s="11" t="n">
        <v>4.1</v>
      </c>
      <c r="J65" s="8"/>
      <c r="K65" s="11" t="n">
        <v>4.1</v>
      </c>
      <c r="L65" s="11" t="n">
        <f aca="false">IFERROR(K65/H65,"")</f>
        <v>4.1</v>
      </c>
      <c r="M65" s="8" t="s">
        <v>926</v>
      </c>
      <c r="N65" s="11" t="n">
        <v>3.84</v>
      </c>
      <c r="O65" s="11" t="n">
        <v>3.84</v>
      </c>
      <c r="P65" s="12" t="str">
        <f aca="false">IF(O65="","NON VALUTABILE",IF(L65&lt;=O65,"ANOMALIA","OK"))</f>
        <v>OK</v>
      </c>
      <c r="Q65" s="8" t="s">
        <v>2710</v>
      </c>
    </row>
    <row r="66" customFormat="false" ht="15" hidden="false" customHeight="false" outlineLevel="0" collapsed="false">
      <c r="A66" s="8" t="n">
        <v>2</v>
      </c>
      <c r="B66" s="8" t="s">
        <v>2729</v>
      </c>
      <c r="C66" s="8" t="s">
        <v>2752</v>
      </c>
      <c r="D66" s="8" t="s">
        <v>2654</v>
      </c>
      <c r="E66" s="8" t="s">
        <v>878</v>
      </c>
      <c r="F66" s="8" t="s">
        <v>878</v>
      </c>
      <c r="G66" s="5" t="s">
        <v>494</v>
      </c>
      <c r="H66" s="9" t="n">
        <v>1</v>
      </c>
      <c r="I66" s="11" t="n">
        <v>5.74</v>
      </c>
      <c r="J66" s="8"/>
      <c r="K66" s="11" t="n">
        <v>5.74</v>
      </c>
      <c r="L66" s="11" t="n">
        <f aca="false">IFERROR(K66/H66,"")</f>
        <v>5.74</v>
      </c>
      <c r="M66" s="8" t="s">
        <v>879</v>
      </c>
      <c r="N66" s="11" t="n">
        <v>5.94</v>
      </c>
      <c r="O66" s="11" t="n">
        <v>5.94</v>
      </c>
      <c r="P66" s="12" t="str">
        <f aca="false">IF(O66="","NON VALUTABILE",IF(L66&lt;=O66,"ANOMALIA","OK"))</f>
        <v>ANOMALIA</v>
      </c>
      <c r="Q66" s="8" t="s">
        <v>2710</v>
      </c>
    </row>
    <row r="67" customFormat="false" ht="15" hidden="false" customHeight="false" outlineLevel="0" collapsed="false">
      <c r="A67" s="8" t="n">
        <v>2</v>
      </c>
      <c r="B67" s="8" t="s">
        <v>2729</v>
      </c>
      <c r="C67" s="8" t="s">
        <v>2752</v>
      </c>
      <c r="D67" s="8" t="s">
        <v>2708</v>
      </c>
      <c r="E67" s="8" t="s">
        <v>2753</v>
      </c>
      <c r="F67" s="8" t="s">
        <v>199</v>
      </c>
      <c r="G67" s="5" t="s">
        <v>1716</v>
      </c>
      <c r="H67" s="9" t="n">
        <v>1</v>
      </c>
      <c r="I67" s="11" t="n">
        <v>6.56</v>
      </c>
      <c r="J67" s="8"/>
      <c r="K67" s="11" t="n">
        <v>6.56</v>
      </c>
      <c r="L67" s="11" t="n">
        <f aca="false">IFERROR(K67/H67,"")</f>
        <v>6.56</v>
      </c>
      <c r="M67" s="8" t="s">
        <v>200</v>
      </c>
      <c r="N67" s="11" t="n">
        <v>2.45</v>
      </c>
      <c r="O67" s="11" t="n">
        <v>2.45</v>
      </c>
      <c r="P67" s="12" t="str">
        <f aca="false">IF(O67="","NON VALUTABILE",IF(L67&lt;=O67,"ANOMALIA","OK"))</f>
        <v>OK</v>
      </c>
      <c r="Q67" s="8" t="s">
        <v>2710</v>
      </c>
    </row>
    <row r="68" customFormat="false" ht="15" hidden="false" customHeight="false" outlineLevel="0" collapsed="false">
      <c r="A68" s="8" t="n">
        <v>2</v>
      </c>
      <c r="B68" s="8" t="s">
        <v>2729</v>
      </c>
      <c r="C68" s="8" t="s">
        <v>2752</v>
      </c>
      <c r="D68" s="8" t="s">
        <v>2654</v>
      </c>
      <c r="E68" s="8" t="s">
        <v>2253</v>
      </c>
      <c r="F68" s="8" t="s">
        <v>2253</v>
      </c>
      <c r="G68" s="5" t="s">
        <v>129</v>
      </c>
      <c r="H68" s="9" t="n">
        <v>1</v>
      </c>
      <c r="I68" s="11" t="n">
        <v>38.3</v>
      </c>
      <c r="J68" s="8" t="s">
        <v>2539</v>
      </c>
      <c r="K68" s="11" t="n">
        <v>15.32</v>
      </c>
      <c r="L68" s="11" t="n">
        <f aca="false">IFERROR(K68/H68,"")</f>
        <v>15.32</v>
      </c>
      <c r="M68" s="8"/>
      <c r="N68" s="11"/>
      <c r="O68" s="11"/>
      <c r="P68" s="12" t="str">
        <f aca="false">IF(O68="","NON VALUTABILE",IF(L68&lt;=O68,"ANOMALIA","OK"))</f>
        <v>NON VALUTABILE</v>
      </c>
      <c r="Q68" s="8" t="s">
        <v>2710</v>
      </c>
    </row>
    <row r="69" customFormat="false" ht="15" hidden="false" customHeight="false" outlineLevel="0" collapsed="false">
      <c r="A69" s="8" t="n">
        <v>2</v>
      </c>
      <c r="B69" s="8" t="s">
        <v>2729</v>
      </c>
      <c r="C69" s="8" t="s">
        <v>2754</v>
      </c>
      <c r="D69" s="8" t="s">
        <v>2654</v>
      </c>
      <c r="E69" s="8" t="s">
        <v>2271</v>
      </c>
      <c r="F69" s="8" t="s">
        <v>2271</v>
      </c>
      <c r="G69" s="5" t="s">
        <v>1369</v>
      </c>
      <c r="H69" s="9" t="n">
        <v>1</v>
      </c>
      <c r="I69" s="11" t="n">
        <v>18.8</v>
      </c>
      <c r="J69" s="8" t="s">
        <v>2539</v>
      </c>
      <c r="K69" s="11" t="n">
        <v>7.52</v>
      </c>
      <c r="L69" s="11" t="n">
        <f aca="false">IFERROR(K69/H69,"")</f>
        <v>7.52</v>
      </c>
      <c r="M69" s="8"/>
      <c r="N69" s="11"/>
      <c r="O69" s="11"/>
      <c r="P69" s="12" t="str">
        <f aca="false">IF(O69="","NON VALUTABILE",IF(L69&lt;=O69,"ANOMALIA","OK"))</f>
        <v>NON VALUTABILE</v>
      </c>
      <c r="Q69" s="8" t="s">
        <v>2655</v>
      </c>
    </row>
    <row r="70" customFormat="false" ht="15" hidden="false" customHeight="false" outlineLevel="0" collapsed="false">
      <c r="A70" s="8" t="n">
        <v>2</v>
      </c>
      <c r="B70" s="8" t="s">
        <v>2729</v>
      </c>
      <c r="C70" s="8" t="s">
        <v>2754</v>
      </c>
      <c r="D70" s="8" t="s">
        <v>2755</v>
      </c>
      <c r="E70" s="8" t="s">
        <v>2308</v>
      </c>
      <c r="F70" s="8" t="s">
        <v>2308</v>
      </c>
      <c r="G70" s="5" t="s">
        <v>2301</v>
      </c>
      <c r="H70" s="9" t="n">
        <v>1</v>
      </c>
      <c r="I70" s="11" t="n">
        <v>22.78</v>
      </c>
      <c r="J70" s="8" t="s">
        <v>2539</v>
      </c>
      <c r="K70" s="11" t="n">
        <v>9.11</v>
      </c>
      <c r="L70" s="11" t="n">
        <f aca="false">IFERROR(K70/H70,"")</f>
        <v>9.11</v>
      </c>
      <c r="M70" s="8"/>
      <c r="N70" s="11"/>
      <c r="O70" s="11"/>
      <c r="P70" s="12" t="str">
        <f aca="false">IF(O70="","NON VALUTABILE",IF(L70&lt;=O70,"ANOMALIA","OK"))</f>
        <v>NON VALUTABILE</v>
      </c>
      <c r="Q70" s="8" t="s">
        <v>2655</v>
      </c>
    </row>
    <row r="71" customFormat="false" ht="15" hidden="false" customHeight="false" outlineLevel="0" collapsed="false">
      <c r="A71" s="8" t="n">
        <v>2</v>
      </c>
      <c r="B71" s="8" t="s">
        <v>2729</v>
      </c>
      <c r="C71" s="8" t="s">
        <v>2754</v>
      </c>
      <c r="D71" s="8" t="s">
        <v>2654</v>
      </c>
      <c r="E71" s="8" t="s">
        <v>2247</v>
      </c>
      <c r="F71" s="8" t="s">
        <v>2247</v>
      </c>
      <c r="G71" s="5" t="s">
        <v>494</v>
      </c>
      <c r="H71" s="9" t="n">
        <v>1</v>
      </c>
      <c r="I71" s="11" t="n">
        <v>19.8</v>
      </c>
      <c r="J71" s="8" t="s">
        <v>2539</v>
      </c>
      <c r="K71" s="11" t="n">
        <v>7.92</v>
      </c>
      <c r="L71" s="11" t="n">
        <f aca="false">IFERROR(K71/H71,"")</f>
        <v>7.92</v>
      </c>
      <c r="M71" s="8"/>
      <c r="N71" s="11"/>
      <c r="O71" s="11"/>
      <c r="P71" s="12" t="str">
        <f aca="false">IF(O71="","NON VALUTABILE",IF(L71&lt;=O71,"ANOMALIA","OK"))</f>
        <v>NON VALUTABILE</v>
      </c>
      <c r="Q71" s="8" t="s">
        <v>2655</v>
      </c>
    </row>
    <row r="72" customFormat="false" ht="15" hidden="false" customHeight="false" outlineLevel="0" collapsed="false">
      <c r="A72" s="8" t="n">
        <v>2</v>
      </c>
      <c r="B72" s="8" t="s">
        <v>2729</v>
      </c>
      <c r="C72" s="8" t="s">
        <v>2754</v>
      </c>
      <c r="D72" s="8" t="s">
        <v>2654</v>
      </c>
      <c r="E72" s="8" t="s">
        <v>949</v>
      </c>
      <c r="F72" s="8" t="s">
        <v>949</v>
      </c>
      <c r="G72" s="5" t="s">
        <v>613</v>
      </c>
      <c r="H72" s="9" t="n">
        <v>1</v>
      </c>
      <c r="I72" s="11" t="n">
        <v>11.4</v>
      </c>
      <c r="J72" s="8" t="s">
        <v>2539</v>
      </c>
      <c r="K72" s="11" t="n">
        <v>4.56</v>
      </c>
      <c r="L72" s="11" t="n">
        <f aca="false">IFERROR(K72/H72,"")</f>
        <v>4.56</v>
      </c>
      <c r="M72" s="8" t="s">
        <v>950</v>
      </c>
      <c r="N72" s="11" t="n">
        <v>3.06</v>
      </c>
      <c r="O72" s="11" t="n">
        <v>3.06</v>
      </c>
      <c r="P72" s="12" t="str">
        <f aca="false">IF(O72="","NON VALUTABILE",IF(L72&lt;=O72,"ANOMALIA","OK"))</f>
        <v>OK</v>
      </c>
      <c r="Q72" s="8" t="s">
        <v>2655</v>
      </c>
    </row>
    <row r="73" customFormat="false" ht="15" hidden="false" customHeight="false" outlineLevel="0" collapsed="false">
      <c r="A73" s="8" t="n">
        <v>2</v>
      </c>
      <c r="B73" s="8" t="s">
        <v>2729</v>
      </c>
      <c r="C73" s="8" t="s">
        <v>2756</v>
      </c>
      <c r="D73" s="8" t="s">
        <v>2757</v>
      </c>
      <c r="E73" s="8" t="s">
        <v>511</v>
      </c>
      <c r="F73" s="8" t="s">
        <v>511</v>
      </c>
      <c r="G73" s="5" t="s">
        <v>2758</v>
      </c>
      <c r="H73" s="9" t="n">
        <v>1</v>
      </c>
      <c r="I73" s="11" t="n">
        <v>307.38</v>
      </c>
      <c r="J73" s="8" t="s">
        <v>2539</v>
      </c>
      <c r="K73" s="11" t="n">
        <v>122.95</v>
      </c>
      <c r="L73" s="11" t="n">
        <f aca="false">IFERROR(K73/H73,"")</f>
        <v>122.95</v>
      </c>
      <c r="M73" s="8" t="s">
        <v>512</v>
      </c>
      <c r="N73" s="11" t="n">
        <v>93.9</v>
      </c>
      <c r="O73" s="11" t="n">
        <v>93.9</v>
      </c>
      <c r="P73" s="12" t="str">
        <f aca="false">IF(O73="","NON VALUTABILE",IF(L73&lt;=O73,"ANOMALIA","OK"))</f>
        <v>OK</v>
      </c>
      <c r="Q73" s="8" t="s">
        <v>2731</v>
      </c>
    </row>
    <row r="74" customFormat="false" ht="15" hidden="false" customHeight="false" outlineLevel="0" collapsed="false">
      <c r="A74" s="8" t="n">
        <v>2</v>
      </c>
      <c r="B74" s="8" t="s">
        <v>2729</v>
      </c>
      <c r="C74" s="8" t="s">
        <v>2756</v>
      </c>
      <c r="D74" s="8" t="s">
        <v>2738</v>
      </c>
      <c r="E74" s="8" t="s">
        <v>342</v>
      </c>
      <c r="F74" s="8" t="s">
        <v>342</v>
      </c>
      <c r="G74" s="5" t="s">
        <v>2759</v>
      </c>
      <c r="H74" s="9" t="n">
        <v>1</v>
      </c>
      <c r="I74" s="11" t="n">
        <v>9.02</v>
      </c>
      <c r="J74" s="8"/>
      <c r="K74" s="11" t="n">
        <v>9.02</v>
      </c>
      <c r="L74" s="11" t="n">
        <f aca="false">IFERROR(K74/H74,"")</f>
        <v>9.02</v>
      </c>
      <c r="M74" s="8" t="s">
        <v>343</v>
      </c>
      <c r="N74" s="11" t="n">
        <v>6.87</v>
      </c>
      <c r="O74" s="11" t="n">
        <v>6.87</v>
      </c>
      <c r="P74" s="12" t="str">
        <f aca="false">IF(O74="","NON VALUTABILE",IF(L74&lt;=O74,"ANOMALIA","OK"))</f>
        <v>OK</v>
      </c>
      <c r="Q74" s="8" t="s">
        <v>2731</v>
      </c>
    </row>
    <row r="75" customFormat="false" ht="15" hidden="false" customHeight="false" outlineLevel="0" collapsed="false">
      <c r="A75" s="8" t="n">
        <v>2</v>
      </c>
      <c r="B75" s="8" t="s">
        <v>2729</v>
      </c>
      <c r="C75" s="8" t="s">
        <v>2760</v>
      </c>
      <c r="D75" s="8" t="s">
        <v>2757</v>
      </c>
      <c r="E75" s="8" t="s">
        <v>507</v>
      </c>
      <c r="F75" s="8" t="s">
        <v>507</v>
      </c>
      <c r="G75" s="5" t="s">
        <v>2758</v>
      </c>
      <c r="H75" s="9" t="n">
        <v>1</v>
      </c>
      <c r="I75" s="11" t="n">
        <v>222.33</v>
      </c>
      <c r="J75" s="8" t="s">
        <v>2539</v>
      </c>
      <c r="K75" s="11" t="n">
        <v>88.93</v>
      </c>
      <c r="L75" s="11" t="n">
        <f aca="false">IFERROR(K75/H75,"")</f>
        <v>88.93</v>
      </c>
      <c r="M75" s="8" t="s">
        <v>508</v>
      </c>
      <c r="N75" s="11" t="n">
        <v>65.81</v>
      </c>
      <c r="O75" s="11" t="n">
        <v>65.81</v>
      </c>
      <c r="P75" s="12" t="str">
        <f aca="false">IF(O75="","NON VALUTABILE",IF(L75&lt;=O75,"ANOMALIA","OK"))</f>
        <v>OK</v>
      </c>
      <c r="Q75" s="8" t="s">
        <v>2731</v>
      </c>
    </row>
    <row r="76" customFormat="false" ht="15" hidden="false" customHeight="false" outlineLevel="0" collapsed="false">
      <c r="A76" s="8" t="n">
        <v>2</v>
      </c>
      <c r="B76" s="8" t="s">
        <v>2729</v>
      </c>
      <c r="C76" s="8" t="s">
        <v>2760</v>
      </c>
      <c r="D76" s="8" t="s">
        <v>2738</v>
      </c>
      <c r="E76" s="8" t="s">
        <v>346</v>
      </c>
      <c r="F76" s="8" t="s">
        <v>346</v>
      </c>
      <c r="G76" s="5" t="s">
        <v>2761</v>
      </c>
      <c r="H76" s="9" t="n">
        <v>1</v>
      </c>
      <c r="I76" s="11" t="n">
        <v>9.02</v>
      </c>
      <c r="J76" s="8"/>
      <c r="K76" s="11" t="n">
        <v>9.02</v>
      </c>
      <c r="L76" s="11" t="n">
        <f aca="false">IFERROR(K76/H76,"")</f>
        <v>9.02</v>
      </c>
      <c r="M76" s="8" t="s">
        <v>347</v>
      </c>
      <c r="N76" s="11" t="n">
        <v>7.09</v>
      </c>
      <c r="O76" s="11" t="n">
        <v>7.09</v>
      </c>
      <c r="P76" s="12" t="str">
        <f aca="false">IF(O76="","NON VALUTABILE",IF(L76&lt;=O76,"ANOMALIA","OK"))</f>
        <v>OK</v>
      </c>
      <c r="Q76" s="8" t="s">
        <v>2731</v>
      </c>
    </row>
    <row r="77" customFormat="false" ht="15" hidden="false" customHeight="false" outlineLevel="0" collapsed="false">
      <c r="A77" s="8" t="n">
        <v>2</v>
      </c>
      <c r="B77" s="8" t="s">
        <v>2729</v>
      </c>
      <c r="C77" s="8" t="s">
        <v>2762</v>
      </c>
      <c r="D77" s="8" t="s">
        <v>2654</v>
      </c>
      <c r="E77" s="8" t="s">
        <v>941</v>
      </c>
      <c r="F77" s="8" t="s">
        <v>941</v>
      </c>
      <c r="G77" s="5" t="s">
        <v>613</v>
      </c>
      <c r="H77" s="9" t="n">
        <v>4</v>
      </c>
      <c r="I77" s="11" t="n">
        <v>7.38</v>
      </c>
      <c r="J77" s="8"/>
      <c r="K77" s="11" t="n">
        <v>29.52</v>
      </c>
      <c r="L77" s="11" t="n">
        <f aca="false">IFERROR(K77/H77,"")</f>
        <v>7.38</v>
      </c>
      <c r="M77" s="8" t="s">
        <v>942</v>
      </c>
      <c r="N77" s="11" t="n">
        <v>2.9</v>
      </c>
      <c r="O77" s="11" t="n">
        <v>3.22</v>
      </c>
      <c r="P77" s="12" t="str">
        <f aca="false">IF(O77="","NON VALUTABILE",IF(L77&lt;=O77,"ANOMALIA","OK"))</f>
        <v>OK</v>
      </c>
      <c r="Q77" s="8" t="s">
        <v>2655</v>
      </c>
    </row>
    <row r="78" customFormat="false" ht="15" hidden="false" customHeight="false" outlineLevel="0" collapsed="false">
      <c r="A78" s="8" t="n">
        <v>2</v>
      </c>
      <c r="B78" s="8" t="s">
        <v>2729</v>
      </c>
      <c r="C78" s="8" t="s">
        <v>2762</v>
      </c>
      <c r="D78" s="8" t="s">
        <v>2654</v>
      </c>
      <c r="E78" s="8" t="s">
        <v>874</v>
      </c>
      <c r="F78" s="8" t="s">
        <v>874</v>
      </c>
      <c r="G78" s="5" t="s">
        <v>494</v>
      </c>
      <c r="H78" s="9" t="n">
        <v>4</v>
      </c>
      <c r="I78" s="11" t="n">
        <v>9.02</v>
      </c>
      <c r="J78" s="8"/>
      <c r="K78" s="11" t="n">
        <v>36.08</v>
      </c>
      <c r="L78" s="11" t="n">
        <f aca="false">IFERROR(K78/H78,"")</f>
        <v>9.02</v>
      </c>
      <c r="M78" s="8" t="s">
        <v>875</v>
      </c>
      <c r="N78" s="11" t="n">
        <v>6.4675</v>
      </c>
      <c r="O78" s="11" t="n">
        <v>6.47</v>
      </c>
      <c r="P78" s="12" t="str">
        <f aca="false">IF(O78="","NON VALUTABILE",IF(L78&lt;=O78,"ANOMALIA","OK"))</f>
        <v>OK</v>
      </c>
      <c r="Q78" s="8" t="s">
        <v>2655</v>
      </c>
    </row>
    <row r="79" customFormat="false" ht="15" hidden="false" customHeight="false" outlineLevel="0" collapsed="false">
      <c r="A79" s="8" t="n">
        <v>2</v>
      </c>
      <c r="B79" s="8" t="s">
        <v>2729</v>
      </c>
      <c r="C79" s="8" t="s">
        <v>2762</v>
      </c>
      <c r="D79" s="8" t="s">
        <v>2654</v>
      </c>
      <c r="E79" s="8" t="s">
        <v>894</v>
      </c>
      <c r="F79" s="8" t="s">
        <v>894</v>
      </c>
      <c r="G79" s="5" t="s">
        <v>129</v>
      </c>
      <c r="H79" s="9" t="n">
        <v>4</v>
      </c>
      <c r="I79" s="11" t="n">
        <v>10.66</v>
      </c>
      <c r="J79" s="8"/>
      <c r="K79" s="11" t="n">
        <v>42.64</v>
      </c>
      <c r="L79" s="11" t="n">
        <f aca="false">IFERROR(K79/H79,"")</f>
        <v>10.66</v>
      </c>
      <c r="M79" s="8" t="s">
        <v>895</v>
      </c>
      <c r="N79" s="11" t="n">
        <v>8.1275</v>
      </c>
      <c r="O79" s="11" t="n">
        <v>8.128</v>
      </c>
      <c r="P79" s="12" t="str">
        <f aca="false">IF(O79="","NON VALUTABILE",IF(L79&lt;=O79,"ANOMALIA","OK"))</f>
        <v>OK</v>
      </c>
      <c r="Q79" s="8" t="s">
        <v>2655</v>
      </c>
    </row>
    <row r="80" customFormat="false" ht="15" hidden="false" customHeight="false" outlineLevel="0" collapsed="false">
      <c r="A80" s="8" t="n">
        <v>2</v>
      </c>
      <c r="B80" s="8" t="s">
        <v>2729</v>
      </c>
      <c r="C80" s="8" t="s">
        <v>2762</v>
      </c>
      <c r="D80" s="8" t="s">
        <v>2654</v>
      </c>
      <c r="E80" s="8" t="s">
        <v>921</v>
      </c>
      <c r="F80" s="8" t="s">
        <v>921</v>
      </c>
      <c r="G80" s="5" t="s">
        <v>1369</v>
      </c>
      <c r="H80" s="9" t="n">
        <v>4</v>
      </c>
      <c r="I80" s="11" t="n">
        <v>4.1</v>
      </c>
      <c r="J80" s="8"/>
      <c r="K80" s="11" t="n">
        <v>16.4</v>
      </c>
      <c r="L80" s="11" t="n">
        <f aca="false">IFERROR(K80/H80,"")</f>
        <v>4.1</v>
      </c>
      <c r="M80" s="8" t="s">
        <v>922</v>
      </c>
      <c r="N80" s="11" t="n">
        <v>3.16</v>
      </c>
      <c r="O80" s="11" t="n">
        <v>3.16</v>
      </c>
      <c r="P80" s="12" t="str">
        <f aca="false">IF(O80="","NON VALUTABILE",IF(L80&lt;=O80,"ANOMALIA","OK"))</f>
        <v>OK</v>
      </c>
      <c r="Q80" s="8" t="s">
        <v>2655</v>
      </c>
    </row>
    <row r="81" customFormat="false" ht="15" hidden="false" customHeight="false" outlineLevel="0" collapsed="false">
      <c r="A81" s="8" t="n">
        <v>2</v>
      </c>
      <c r="B81" s="8" t="s">
        <v>2729</v>
      </c>
      <c r="C81" s="8" t="s">
        <v>2763</v>
      </c>
      <c r="D81" s="8" t="s">
        <v>2654</v>
      </c>
      <c r="E81" s="8" t="s">
        <v>913</v>
      </c>
      <c r="F81" s="8" t="s">
        <v>913</v>
      </c>
      <c r="G81" s="5" t="s">
        <v>1369</v>
      </c>
      <c r="H81" s="9" t="n">
        <v>1</v>
      </c>
      <c r="I81" s="11" t="n">
        <v>16.15</v>
      </c>
      <c r="J81" s="8" t="s">
        <v>2539</v>
      </c>
      <c r="K81" s="11" t="n">
        <v>6.46</v>
      </c>
      <c r="L81" s="11" t="n">
        <f aca="false">IFERROR(K81/H81,"")</f>
        <v>6.46</v>
      </c>
      <c r="M81" s="8" t="s">
        <v>914</v>
      </c>
      <c r="N81" s="11" t="n">
        <v>5.12</v>
      </c>
      <c r="O81" s="11" t="n">
        <v>5.12</v>
      </c>
      <c r="P81" s="12" t="str">
        <f aca="false">IF(O81="","NON VALUTABILE",IF(L81&lt;=O81,"ANOMALIA","OK"))</f>
        <v>OK</v>
      </c>
      <c r="Q81" s="8" t="s">
        <v>2655</v>
      </c>
    </row>
    <row r="82" customFormat="false" ht="15" hidden="false" customHeight="false" outlineLevel="0" collapsed="false">
      <c r="A82" s="8" t="n">
        <v>2</v>
      </c>
      <c r="B82" s="8" t="s">
        <v>2729</v>
      </c>
      <c r="C82" s="8" t="s">
        <v>2763</v>
      </c>
      <c r="D82" s="8" t="s">
        <v>2654</v>
      </c>
      <c r="E82" s="8" t="s">
        <v>937</v>
      </c>
      <c r="F82" s="8" t="s">
        <v>937</v>
      </c>
      <c r="G82" s="5" t="s">
        <v>613</v>
      </c>
      <c r="H82" s="9" t="n">
        <v>1</v>
      </c>
      <c r="I82" s="11" t="n">
        <v>8.2</v>
      </c>
      <c r="J82" s="8"/>
      <c r="K82" s="11" t="n">
        <v>8.2</v>
      </c>
      <c r="L82" s="11" t="n">
        <f aca="false">IFERROR(K82/H82,"")</f>
        <v>8.2</v>
      </c>
      <c r="M82" s="8" t="s">
        <v>938</v>
      </c>
      <c r="N82" s="11" t="n">
        <v>12.6</v>
      </c>
      <c r="O82" s="11" t="n">
        <v>12.6</v>
      </c>
      <c r="P82" s="12" t="str">
        <f aca="false">IF(O82="","NON VALUTABILE",IF(L82&lt;=O82,"ANOMALIA","OK"))</f>
        <v>ANOMALIA</v>
      </c>
      <c r="Q82" s="8" t="s">
        <v>2655</v>
      </c>
    </row>
    <row r="83" customFormat="false" ht="15" hidden="false" customHeight="false" outlineLevel="0" collapsed="false">
      <c r="A83" s="8" t="n">
        <v>2</v>
      </c>
      <c r="B83" s="8" t="s">
        <v>2729</v>
      </c>
      <c r="C83" s="8" t="s">
        <v>2763</v>
      </c>
      <c r="D83" s="8" t="s">
        <v>2654</v>
      </c>
      <c r="E83" s="8" t="s">
        <v>2251</v>
      </c>
      <c r="F83" s="8" t="s">
        <v>2251</v>
      </c>
      <c r="G83" s="5" t="s">
        <v>129</v>
      </c>
      <c r="H83" s="9" t="n">
        <v>1</v>
      </c>
      <c r="I83" s="11" t="n">
        <v>44.3</v>
      </c>
      <c r="J83" s="8" t="s">
        <v>2539</v>
      </c>
      <c r="K83" s="11" t="n">
        <v>17.72</v>
      </c>
      <c r="L83" s="11" t="n">
        <f aca="false">IFERROR(K83/H83,"")</f>
        <v>17.72</v>
      </c>
      <c r="M83" s="8"/>
      <c r="N83" s="11"/>
      <c r="O83" s="11"/>
      <c r="P83" s="12" t="str">
        <f aca="false">IF(O83="","NON VALUTABILE",IF(L83&lt;=O83,"ANOMALIA","OK"))</f>
        <v>NON VALUTABILE</v>
      </c>
      <c r="Q83" s="8" t="s">
        <v>2655</v>
      </c>
    </row>
    <row r="84" customFormat="false" ht="23.85" hidden="false" customHeight="false" outlineLevel="0" collapsed="false">
      <c r="A84" s="8" t="n">
        <v>2</v>
      </c>
      <c r="B84" s="8" t="s">
        <v>2729</v>
      </c>
      <c r="C84" s="8" t="s">
        <v>2763</v>
      </c>
      <c r="D84" s="8" t="s">
        <v>2643</v>
      </c>
      <c r="E84" s="8" t="s">
        <v>2764</v>
      </c>
      <c r="F84" s="8" t="s">
        <v>557</v>
      </c>
      <c r="G84" s="5" t="s">
        <v>2018</v>
      </c>
      <c r="H84" s="9" t="n">
        <v>1</v>
      </c>
      <c r="I84" s="11" t="n">
        <v>73.9</v>
      </c>
      <c r="J84" s="8" t="s">
        <v>2670</v>
      </c>
      <c r="K84" s="11" t="n">
        <v>36.95</v>
      </c>
      <c r="L84" s="11" t="n">
        <f aca="false">IFERROR(K84/H84,"")</f>
        <v>36.95</v>
      </c>
      <c r="M84" s="8" t="s">
        <v>558</v>
      </c>
      <c r="N84" s="11" t="n">
        <v>24.11</v>
      </c>
      <c r="O84" s="11" t="n">
        <v>24.11</v>
      </c>
      <c r="P84" s="12" t="str">
        <f aca="false">IF(O84="","NON VALUTABILE",IF(L84&lt;=O84,"ANOMALIA","OK"))</f>
        <v>OK</v>
      </c>
      <c r="Q84" s="8" t="s">
        <v>2655</v>
      </c>
    </row>
    <row r="85" customFormat="false" ht="15" hidden="false" customHeight="false" outlineLevel="0" collapsed="false">
      <c r="A85" s="8" t="n">
        <v>2</v>
      </c>
      <c r="B85" s="8" t="s">
        <v>2729</v>
      </c>
      <c r="C85" s="8" t="s">
        <v>2763</v>
      </c>
      <c r="D85" s="8" t="s">
        <v>2765</v>
      </c>
      <c r="E85" s="8" t="s">
        <v>433</v>
      </c>
      <c r="F85" s="8" t="s">
        <v>433</v>
      </c>
      <c r="G85" s="5" t="s">
        <v>436</v>
      </c>
      <c r="H85" s="9" t="n">
        <v>1</v>
      </c>
      <c r="I85" s="11" t="n">
        <v>176.48</v>
      </c>
      <c r="J85" s="8" t="s">
        <v>2670</v>
      </c>
      <c r="K85" s="11" t="n">
        <v>88.24</v>
      </c>
      <c r="L85" s="11" t="n">
        <f aca="false">IFERROR(K85/H85,"")</f>
        <v>88.24</v>
      </c>
      <c r="M85" s="8" t="s">
        <v>434</v>
      </c>
      <c r="N85" s="11" t="n">
        <v>76.68</v>
      </c>
      <c r="O85" s="11" t="n">
        <v>76.68</v>
      </c>
      <c r="P85" s="12" t="str">
        <f aca="false">IF(O85="","NON VALUTABILE",IF(L85&lt;=O85,"ANOMALIA","OK"))</f>
        <v>OK</v>
      </c>
      <c r="Q85" s="8" t="s">
        <v>2655</v>
      </c>
    </row>
    <row r="86" customFormat="false" ht="15" hidden="false" customHeight="false" outlineLevel="0" collapsed="false">
      <c r="A86" s="8" t="n">
        <v>2</v>
      </c>
      <c r="B86" s="8" t="s">
        <v>2729</v>
      </c>
      <c r="C86" s="8" t="s">
        <v>2766</v>
      </c>
      <c r="D86" s="8" t="s">
        <v>2717</v>
      </c>
      <c r="E86" s="8" t="s">
        <v>2127</v>
      </c>
      <c r="F86" s="8" t="s">
        <v>2127</v>
      </c>
      <c r="G86" s="5" t="s">
        <v>2129</v>
      </c>
      <c r="H86" s="9" t="n">
        <v>1</v>
      </c>
      <c r="I86" s="11" t="n">
        <v>28.69</v>
      </c>
      <c r="J86" s="8"/>
      <c r="K86" s="11" t="n">
        <v>28.69</v>
      </c>
      <c r="L86" s="11" t="n">
        <f aca="false">IFERROR(K86/H86,"")</f>
        <v>28.69</v>
      </c>
      <c r="M86" s="8"/>
      <c r="N86" s="11"/>
      <c r="O86" s="11"/>
      <c r="P86" s="12" t="str">
        <f aca="false">IF(O86="","NON VALUTABILE",IF(L86&lt;=O86,"ANOMALIA","OK"))</f>
        <v>NON VALUTABILE</v>
      </c>
      <c r="Q86" s="8" t="s">
        <v>2695</v>
      </c>
    </row>
    <row r="87" customFormat="false" ht="15" hidden="false" customHeight="false" outlineLevel="0" collapsed="false">
      <c r="A87" s="8" t="n">
        <v>2</v>
      </c>
      <c r="B87" s="8" t="s">
        <v>2729</v>
      </c>
      <c r="C87" s="8" t="s">
        <v>2767</v>
      </c>
      <c r="D87" s="8" t="s">
        <v>2691</v>
      </c>
      <c r="E87" s="8" t="s">
        <v>1990</v>
      </c>
      <c r="F87" s="8" t="s">
        <v>1990</v>
      </c>
      <c r="G87" s="5" t="s">
        <v>1992</v>
      </c>
      <c r="H87" s="9" t="n">
        <v>1</v>
      </c>
      <c r="I87" s="11" t="n">
        <v>2.56</v>
      </c>
      <c r="J87" s="8" t="s">
        <v>2667</v>
      </c>
      <c r="K87" s="11" t="n">
        <v>2.05</v>
      </c>
      <c r="L87" s="11" t="n">
        <f aca="false">IFERROR(K87/H87,"")</f>
        <v>2.05</v>
      </c>
      <c r="M87" s="8"/>
      <c r="N87" s="11"/>
      <c r="O87" s="11"/>
      <c r="P87" s="12" t="str">
        <f aca="false">IF(O87="","NON VALUTABILE",IF(L87&lt;=O87,"ANOMALIA","OK"))</f>
        <v>NON VALUTABILE</v>
      </c>
      <c r="Q87" s="8" t="s">
        <v>2664</v>
      </c>
    </row>
    <row r="88" customFormat="false" ht="15" hidden="false" customHeight="false" outlineLevel="0" collapsed="false">
      <c r="A88" s="8" t="n">
        <v>2</v>
      </c>
      <c r="B88" s="8" t="s">
        <v>2768</v>
      </c>
      <c r="C88" s="8" t="s">
        <v>2769</v>
      </c>
      <c r="D88" s="8" t="s">
        <v>2691</v>
      </c>
      <c r="E88" s="8" t="s">
        <v>1979</v>
      </c>
      <c r="F88" s="8" t="s">
        <v>1979</v>
      </c>
      <c r="G88" s="5" t="s">
        <v>1981</v>
      </c>
      <c r="H88" s="9" t="n">
        <v>1</v>
      </c>
      <c r="I88" s="11" t="n">
        <v>40.98</v>
      </c>
      <c r="J88" s="8" t="s">
        <v>2661</v>
      </c>
      <c r="K88" s="11" t="n">
        <v>24.59</v>
      </c>
      <c r="L88" s="11" t="n">
        <f aca="false">IFERROR(K88/H88,"")</f>
        <v>24.59</v>
      </c>
      <c r="M88" s="8"/>
      <c r="N88" s="11"/>
      <c r="O88" s="11"/>
      <c r="P88" s="12" t="str">
        <f aca="false">IF(O88="","NON VALUTABILE",IF(L88&lt;=O88,"ANOMALIA","OK"))</f>
        <v>NON VALUTABILE</v>
      </c>
      <c r="Q88" s="8" t="s">
        <v>2655</v>
      </c>
    </row>
    <row r="89" customFormat="false" ht="15" hidden="false" customHeight="false" outlineLevel="0" collapsed="false">
      <c r="A89" s="8" t="n">
        <v>2</v>
      </c>
      <c r="B89" s="8" t="s">
        <v>2768</v>
      </c>
      <c r="C89" s="8" t="s">
        <v>2770</v>
      </c>
      <c r="D89" s="8" t="s">
        <v>2771</v>
      </c>
      <c r="E89" s="8" t="s">
        <v>1973</v>
      </c>
      <c r="F89" s="8" t="s">
        <v>1973</v>
      </c>
      <c r="G89" s="5" t="s">
        <v>1975</v>
      </c>
      <c r="H89" s="9" t="n">
        <v>1</v>
      </c>
      <c r="I89" s="11" t="n">
        <v>55.74</v>
      </c>
      <c r="J89" s="8"/>
      <c r="K89" s="11" t="n">
        <v>55.74</v>
      </c>
      <c r="L89" s="11" t="n">
        <f aca="false">IFERROR(K89/H89,"")</f>
        <v>55.74</v>
      </c>
      <c r="M89" s="8"/>
      <c r="N89" s="11"/>
      <c r="O89" s="11"/>
      <c r="P89" s="12" t="str">
        <f aca="false">IF(O89="","NON VALUTABILE",IF(L89&lt;=O89,"ANOMALIA","OK"))</f>
        <v>NON VALUTABILE</v>
      </c>
      <c r="Q89" s="8" t="s">
        <v>2645</v>
      </c>
    </row>
    <row r="90" customFormat="false" ht="15" hidden="false" customHeight="false" outlineLevel="0" collapsed="false">
      <c r="A90" s="8" t="n">
        <v>3</v>
      </c>
      <c r="B90" s="8" t="s">
        <v>2768</v>
      </c>
      <c r="C90" s="8" t="s">
        <v>2770</v>
      </c>
      <c r="D90" s="8" t="s">
        <v>2647</v>
      </c>
      <c r="E90" s="8" t="s">
        <v>2772</v>
      </c>
      <c r="F90" s="8" t="s">
        <v>1799</v>
      </c>
      <c r="G90" s="5" t="s">
        <v>1801</v>
      </c>
      <c r="H90" s="9" t="n">
        <v>1</v>
      </c>
      <c r="I90" s="11" t="n">
        <v>32.79</v>
      </c>
      <c r="J90" s="8"/>
      <c r="K90" s="11" t="n">
        <v>32.79</v>
      </c>
      <c r="L90" s="11" t="n">
        <f aca="false">IFERROR(K90/H90,"")</f>
        <v>32.79</v>
      </c>
      <c r="M90" s="8"/>
      <c r="N90" s="11"/>
      <c r="O90" s="11"/>
      <c r="P90" s="12" t="str">
        <f aca="false">IF(O90="","NON VALUTABILE",IF(L90&lt;=O90,"ANOMALIA","OK"))</f>
        <v>NON VALUTABILE</v>
      </c>
      <c r="Q90" s="8" t="s">
        <v>2645</v>
      </c>
    </row>
    <row r="91" customFormat="false" ht="15" hidden="false" customHeight="false" outlineLevel="0" collapsed="false">
      <c r="A91" s="8" t="n">
        <v>3</v>
      </c>
      <c r="B91" s="8" t="s">
        <v>2768</v>
      </c>
      <c r="C91" s="8" t="s">
        <v>2773</v>
      </c>
      <c r="D91" s="8" t="s">
        <v>2774</v>
      </c>
      <c r="E91" s="8" t="s">
        <v>1824</v>
      </c>
      <c r="F91" s="8" t="s">
        <v>1824</v>
      </c>
      <c r="G91" s="5" t="s">
        <v>1826</v>
      </c>
      <c r="H91" s="9" t="n">
        <v>1</v>
      </c>
      <c r="I91" s="11" t="n">
        <v>34.43</v>
      </c>
      <c r="J91" s="8"/>
      <c r="K91" s="11" t="n">
        <v>34.43</v>
      </c>
      <c r="L91" s="11" t="n">
        <f aca="false">IFERROR(K91/H91,"")</f>
        <v>34.43</v>
      </c>
      <c r="M91" s="8"/>
      <c r="N91" s="11"/>
      <c r="O91" s="11"/>
      <c r="P91" s="12" t="str">
        <f aca="false">IF(O91="","NON VALUTABILE",IF(L91&lt;=O91,"ANOMALIA","OK"))</f>
        <v>NON VALUTABILE</v>
      </c>
      <c r="Q91" s="8" t="s">
        <v>2710</v>
      </c>
    </row>
    <row r="92" customFormat="false" ht="23.85" hidden="false" customHeight="false" outlineLevel="0" collapsed="false">
      <c r="A92" s="8" t="n">
        <v>3</v>
      </c>
      <c r="B92" s="8" t="s">
        <v>2768</v>
      </c>
      <c r="C92" s="8" t="s">
        <v>2775</v>
      </c>
      <c r="D92" s="8" t="s">
        <v>2776</v>
      </c>
      <c r="E92" s="8" t="s">
        <v>1961</v>
      </c>
      <c r="F92" s="8" t="s">
        <v>1961</v>
      </c>
      <c r="G92" s="5" t="s">
        <v>1963</v>
      </c>
      <c r="H92" s="9" t="n">
        <v>4</v>
      </c>
      <c r="I92" s="11" t="n">
        <v>12.3</v>
      </c>
      <c r="J92" s="8"/>
      <c r="K92" s="11" t="n">
        <v>49.2</v>
      </c>
      <c r="L92" s="11" t="n">
        <f aca="false">IFERROR(K92/H92,"")</f>
        <v>12.3</v>
      </c>
      <c r="M92" s="8"/>
      <c r="N92" s="11"/>
      <c r="O92" s="11"/>
      <c r="P92" s="12" t="str">
        <f aca="false">IF(O92="","NON VALUTABILE",IF(L92&lt;=O92,"ANOMALIA","OK"))</f>
        <v>NON VALUTABILE</v>
      </c>
      <c r="Q92" s="8" t="s">
        <v>2710</v>
      </c>
    </row>
    <row r="93" customFormat="false" ht="15" hidden="false" customHeight="false" outlineLevel="0" collapsed="false">
      <c r="A93" s="8" t="n">
        <v>3</v>
      </c>
      <c r="B93" s="8" t="s">
        <v>2768</v>
      </c>
      <c r="C93" s="8" t="s">
        <v>2777</v>
      </c>
      <c r="D93" s="8" t="s">
        <v>2713</v>
      </c>
      <c r="E93" s="8" t="s">
        <v>2207</v>
      </c>
      <c r="F93" s="8" t="s">
        <v>2207</v>
      </c>
      <c r="G93" s="5" t="s">
        <v>2209</v>
      </c>
      <c r="H93" s="9" t="n">
        <v>1</v>
      </c>
      <c r="I93" s="11" t="n">
        <v>98.36</v>
      </c>
      <c r="J93" s="8"/>
      <c r="K93" s="11" t="n">
        <v>98.36</v>
      </c>
      <c r="L93" s="11" t="n">
        <f aca="false">IFERROR(K93/H93,"")</f>
        <v>98.36</v>
      </c>
      <c r="M93" s="8"/>
      <c r="N93" s="11"/>
      <c r="O93" s="11"/>
      <c r="P93" s="12" t="str">
        <f aca="false">IF(O93="","NON VALUTABILE",IF(L93&lt;=O93,"ANOMALIA","OK"))</f>
        <v>NON VALUTABILE</v>
      </c>
      <c r="Q93" s="8" t="s">
        <v>2695</v>
      </c>
    </row>
    <row r="94" customFormat="false" ht="15" hidden="false" customHeight="false" outlineLevel="0" collapsed="false">
      <c r="A94" s="8" t="n">
        <v>3</v>
      </c>
      <c r="B94" s="8" t="s">
        <v>2768</v>
      </c>
      <c r="C94" s="8" t="s">
        <v>2778</v>
      </c>
      <c r="D94" s="8" t="s">
        <v>2658</v>
      </c>
      <c r="E94" s="8" t="s">
        <v>1745</v>
      </c>
      <c r="F94" s="8" t="s">
        <v>1745</v>
      </c>
      <c r="G94" s="5" t="s">
        <v>1747</v>
      </c>
      <c r="H94" s="9" t="n">
        <v>1</v>
      </c>
      <c r="I94" s="11" t="n">
        <v>88.63</v>
      </c>
      <c r="J94" s="8" t="s">
        <v>2539</v>
      </c>
      <c r="K94" s="11" t="n">
        <v>35.45</v>
      </c>
      <c r="L94" s="11" t="n">
        <f aca="false">IFERROR(K94/H94,"")</f>
        <v>35.45</v>
      </c>
      <c r="M94" s="8"/>
      <c r="N94" s="11"/>
      <c r="O94" s="11"/>
      <c r="P94" s="12" t="str">
        <f aca="false">IF(O94="","NON VALUTABILE",IF(L94&lt;=O94,"ANOMALIA","OK"))</f>
        <v>NON VALUTABILE</v>
      </c>
      <c r="Q94" s="8" t="s">
        <v>2685</v>
      </c>
    </row>
    <row r="95" customFormat="false" ht="15" hidden="false" customHeight="false" outlineLevel="0" collapsed="false">
      <c r="A95" s="8" t="n">
        <v>3</v>
      </c>
      <c r="B95" s="8" t="s">
        <v>2768</v>
      </c>
      <c r="C95" s="8" t="s">
        <v>2779</v>
      </c>
      <c r="D95" s="8" t="s">
        <v>2659</v>
      </c>
      <c r="E95" s="8" t="s">
        <v>1827</v>
      </c>
      <c r="F95" s="8" t="s">
        <v>1827</v>
      </c>
      <c r="G95" s="5" t="s">
        <v>1829</v>
      </c>
      <c r="H95" s="9" t="n">
        <v>5</v>
      </c>
      <c r="I95" s="11" t="n">
        <v>8.2</v>
      </c>
      <c r="J95" s="8"/>
      <c r="K95" s="11" t="n">
        <v>41</v>
      </c>
      <c r="L95" s="11" t="n">
        <f aca="false">IFERROR(K95/H95,"")</f>
        <v>8.2</v>
      </c>
      <c r="M95" s="8"/>
      <c r="N95" s="11"/>
      <c r="O95" s="11"/>
      <c r="P95" s="12" t="str">
        <f aca="false">IF(O95="","NON VALUTABILE",IF(L95&lt;=O95,"ANOMALIA","OK"))</f>
        <v>NON VALUTABILE</v>
      </c>
      <c r="Q95" s="8" t="s">
        <v>2664</v>
      </c>
    </row>
    <row r="96" customFormat="false" ht="15" hidden="false" customHeight="false" outlineLevel="0" collapsed="false">
      <c r="A96" s="8" t="n">
        <v>3</v>
      </c>
      <c r="B96" s="8" t="s">
        <v>2768</v>
      </c>
      <c r="C96" s="8" t="s">
        <v>2779</v>
      </c>
      <c r="D96" s="8" t="s">
        <v>2643</v>
      </c>
      <c r="E96" s="8" t="s">
        <v>2780</v>
      </c>
      <c r="F96" s="8" t="s">
        <v>646</v>
      </c>
      <c r="G96" s="5" t="s">
        <v>2042</v>
      </c>
      <c r="H96" s="9" t="n">
        <v>1</v>
      </c>
      <c r="I96" s="11" t="n">
        <v>27.75</v>
      </c>
      <c r="J96" s="8" t="s">
        <v>2781</v>
      </c>
      <c r="K96" s="11" t="n">
        <v>20.81</v>
      </c>
      <c r="L96" s="11" t="n">
        <f aca="false">IFERROR(K96/H96,"")</f>
        <v>20.81</v>
      </c>
      <c r="M96" s="8" t="s">
        <v>647</v>
      </c>
      <c r="N96" s="11" t="n">
        <v>8.14</v>
      </c>
      <c r="O96" s="11" t="n">
        <v>8.14</v>
      </c>
      <c r="P96" s="12" t="str">
        <f aca="false">IF(O96="","NON VALUTABILE",IF(L96&lt;=O96,"ANOMALIA","OK"))</f>
        <v>OK</v>
      </c>
      <c r="Q96" s="8" t="s">
        <v>2664</v>
      </c>
    </row>
    <row r="97" customFormat="false" ht="15" hidden="false" customHeight="false" outlineLevel="0" collapsed="false">
      <c r="A97" s="8" t="n">
        <v>3</v>
      </c>
      <c r="B97" s="8" t="s">
        <v>2768</v>
      </c>
      <c r="C97" s="8" t="s">
        <v>2782</v>
      </c>
      <c r="D97" s="8" t="s">
        <v>2755</v>
      </c>
      <c r="E97" s="8" t="s">
        <v>2330</v>
      </c>
      <c r="F97" s="8" t="s">
        <v>2330</v>
      </c>
      <c r="G97" s="5" t="s">
        <v>2301</v>
      </c>
      <c r="H97" s="9" t="n">
        <v>1</v>
      </c>
      <c r="I97" s="11" t="n">
        <v>7.23</v>
      </c>
      <c r="J97" s="8" t="s">
        <v>2670</v>
      </c>
      <c r="K97" s="11" t="n">
        <v>3.62</v>
      </c>
      <c r="L97" s="11" t="n">
        <f aca="false">IFERROR(K97/H97,"")</f>
        <v>3.62</v>
      </c>
      <c r="M97" s="8"/>
      <c r="N97" s="11"/>
      <c r="O97" s="11"/>
      <c r="P97" s="12" t="str">
        <f aca="false">IF(O97="","NON VALUTABILE",IF(L97&lt;=O97,"ANOMALIA","OK"))</f>
        <v>NON VALUTABILE</v>
      </c>
      <c r="Q97" s="8" t="s">
        <v>2695</v>
      </c>
    </row>
    <row r="98" customFormat="false" ht="15" hidden="false" customHeight="false" outlineLevel="0" collapsed="false">
      <c r="A98" s="8" t="n">
        <v>3</v>
      </c>
      <c r="B98" s="8" t="s">
        <v>2768</v>
      </c>
      <c r="C98" s="8" t="s">
        <v>2782</v>
      </c>
      <c r="D98" s="8" t="s">
        <v>2755</v>
      </c>
      <c r="E98" s="8" t="s">
        <v>2348</v>
      </c>
      <c r="F98" s="8" t="s">
        <v>2348</v>
      </c>
      <c r="G98" s="5" t="s">
        <v>2301</v>
      </c>
      <c r="H98" s="9" t="n">
        <v>1</v>
      </c>
      <c r="I98" s="11" t="n">
        <v>13.35</v>
      </c>
      <c r="J98" s="8" t="s">
        <v>2670</v>
      </c>
      <c r="K98" s="11" t="n">
        <v>6.68</v>
      </c>
      <c r="L98" s="11" t="n">
        <f aca="false">IFERROR(K98/H98,"")</f>
        <v>6.68</v>
      </c>
      <c r="M98" s="8"/>
      <c r="N98" s="11"/>
      <c r="O98" s="11"/>
      <c r="P98" s="12" t="str">
        <f aca="false">IF(O98="","NON VALUTABILE",IF(L98&lt;=O98,"ANOMALIA","OK"))</f>
        <v>NON VALUTABILE</v>
      </c>
      <c r="Q98" s="8" t="s">
        <v>2695</v>
      </c>
    </row>
    <row r="99" customFormat="false" ht="15" hidden="false" customHeight="false" outlineLevel="0" collapsed="false">
      <c r="A99" s="8" t="n">
        <v>3</v>
      </c>
      <c r="B99" s="8" t="s">
        <v>2768</v>
      </c>
      <c r="C99" s="8" t="s">
        <v>2782</v>
      </c>
      <c r="D99" s="8" t="s">
        <v>2755</v>
      </c>
      <c r="E99" s="8" t="s">
        <v>2295</v>
      </c>
      <c r="F99" s="8" t="s">
        <v>2295</v>
      </c>
      <c r="G99" s="5" t="s">
        <v>2288</v>
      </c>
      <c r="H99" s="9" t="n">
        <v>1</v>
      </c>
      <c r="I99" s="11" t="n">
        <v>9.46</v>
      </c>
      <c r="J99" s="8" t="s">
        <v>2670</v>
      </c>
      <c r="K99" s="11" t="n">
        <v>4.73</v>
      </c>
      <c r="L99" s="11" t="n">
        <f aca="false">IFERROR(K99/H99,"")</f>
        <v>4.73</v>
      </c>
      <c r="M99" s="8"/>
      <c r="N99" s="11"/>
      <c r="O99" s="11"/>
      <c r="P99" s="12" t="str">
        <f aca="false">IF(O99="","NON VALUTABILE",IF(L99&lt;=O99,"ANOMALIA","OK"))</f>
        <v>NON VALUTABILE</v>
      </c>
      <c r="Q99" s="8" t="s">
        <v>2695</v>
      </c>
    </row>
    <row r="100" customFormat="false" ht="15" hidden="false" customHeight="false" outlineLevel="0" collapsed="false">
      <c r="A100" s="8" t="n">
        <v>3</v>
      </c>
      <c r="B100" s="8" t="s">
        <v>2768</v>
      </c>
      <c r="C100" s="8" t="s">
        <v>2783</v>
      </c>
      <c r="D100" s="8" t="s">
        <v>2755</v>
      </c>
      <c r="E100" s="8" t="s">
        <v>2386</v>
      </c>
      <c r="F100" s="8" t="s">
        <v>2386</v>
      </c>
      <c r="G100" s="5" t="s">
        <v>1801</v>
      </c>
      <c r="H100" s="9" t="n">
        <v>1</v>
      </c>
      <c r="I100" s="11" t="n">
        <v>39.27</v>
      </c>
      <c r="J100" s="8" t="s">
        <v>2649</v>
      </c>
      <c r="K100" s="11" t="n">
        <v>17.67</v>
      </c>
      <c r="L100" s="11" t="n">
        <f aca="false">IFERROR(K100/H100,"")</f>
        <v>17.67</v>
      </c>
      <c r="M100" s="8"/>
      <c r="N100" s="11"/>
      <c r="O100" s="11"/>
      <c r="P100" s="12" t="str">
        <f aca="false">IF(O100="","NON VALUTABILE",IF(L100&lt;=O100,"ANOMALIA","OK"))</f>
        <v>NON VALUTABILE</v>
      </c>
      <c r="Q100" s="8" t="s">
        <v>2695</v>
      </c>
    </row>
    <row r="101" customFormat="false" ht="15" hidden="false" customHeight="false" outlineLevel="0" collapsed="false">
      <c r="A101" s="8" t="n">
        <v>3</v>
      </c>
      <c r="B101" s="8" t="s">
        <v>2768</v>
      </c>
      <c r="C101" s="8" t="s">
        <v>2784</v>
      </c>
      <c r="D101" s="8" t="s">
        <v>2757</v>
      </c>
      <c r="E101" s="8" t="s">
        <v>514</v>
      </c>
      <c r="F101" s="8" t="s">
        <v>514</v>
      </c>
      <c r="G101" s="5" t="s">
        <v>2785</v>
      </c>
      <c r="H101" s="9" t="n">
        <v>1</v>
      </c>
      <c r="I101" s="11" t="n">
        <v>61.48</v>
      </c>
      <c r="J101" s="8"/>
      <c r="K101" s="11" t="n">
        <v>61.48</v>
      </c>
      <c r="L101" s="11" t="n">
        <f aca="false">IFERROR(K101/H101,"")</f>
        <v>61.48</v>
      </c>
      <c r="M101" s="8" t="s">
        <v>515</v>
      </c>
      <c r="N101" s="11" t="n">
        <v>52.5</v>
      </c>
      <c r="O101" s="11" t="n">
        <v>52.5</v>
      </c>
      <c r="P101" s="12" t="str">
        <f aca="false">IF(O101="","NON VALUTABILE",IF(L101&lt;=O101,"ANOMALIA","OK"))</f>
        <v>OK</v>
      </c>
      <c r="Q101" s="8" t="s">
        <v>2710</v>
      </c>
    </row>
    <row r="102" customFormat="false" ht="15" hidden="false" customHeight="false" outlineLevel="0" collapsed="false">
      <c r="A102" s="8" t="n">
        <v>3</v>
      </c>
      <c r="B102" s="8" t="s">
        <v>2768</v>
      </c>
      <c r="C102" s="8" t="s">
        <v>2784</v>
      </c>
      <c r="D102" s="8" t="s">
        <v>2738</v>
      </c>
      <c r="E102" s="8" t="s">
        <v>358</v>
      </c>
      <c r="F102" s="8" t="s">
        <v>358</v>
      </c>
      <c r="G102" s="5" t="s">
        <v>2786</v>
      </c>
      <c r="H102" s="9" t="n">
        <v>1</v>
      </c>
      <c r="I102" s="11" t="n">
        <v>13.11</v>
      </c>
      <c r="J102" s="8"/>
      <c r="K102" s="11" t="n">
        <v>13.11</v>
      </c>
      <c r="L102" s="11" t="n">
        <f aca="false">IFERROR(K102/H102,"")</f>
        <v>13.11</v>
      </c>
      <c r="M102" s="8" t="s">
        <v>359</v>
      </c>
      <c r="N102" s="11" t="n">
        <v>10.28</v>
      </c>
      <c r="O102" s="11" t="n">
        <v>10.28</v>
      </c>
      <c r="P102" s="12" t="str">
        <f aca="false">IF(O102="","NON VALUTABILE",IF(L102&lt;=O102,"ANOMALIA","OK"))</f>
        <v>OK</v>
      </c>
      <c r="Q102" s="8" t="s">
        <v>2710</v>
      </c>
    </row>
    <row r="103" customFormat="false" ht="15" hidden="false" customHeight="false" outlineLevel="0" collapsed="false">
      <c r="A103" s="8" t="n">
        <v>3</v>
      </c>
      <c r="B103" s="8" t="s">
        <v>2768</v>
      </c>
      <c r="C103" s="8" t="s">
        <v>2784</v>
      </c>
      <c r="D103" s="8" t="s">
        <v>2755</v>
      </c>
      <c r="E103" s="8" t="s">
        <v>2376</v>
      </c>
      <c r="F103" s="8" t="s">
        <v>2376</v>
      </c>
      <c r="G103" s="5" t="s">
        <v>2301</v>
      </c>
      <c r="H103" s="9" t="n">
        <v>1</v>
      </c>
      <c r="I103" s="11" t="n">
        <v>5.74</v>
      </c>
      <c r="J103" s="8"/>
      <c r="K103" s="11" t="n">
        <v>5.74</v>
      </c>
      <c r="L103" s="11" t="n">
        <f aca="false">IFERROR(K103/H103,"")</f>
        <v>5.74</v>
      </c>
      <c r="M103" s="8"/>
      <c r="N103" s="11"/>
      <c r="O103" s="11"/>
      <c r="P103" s="12" t="str">
        <f aca="false">IF(O103="","NON VALUTABILE",IF(L103&lt;=O103,"ANOMALIA","OK"))</f>
        <v>NON VALUTABILE</v>
      </c>
      <c r="Q103" s="8" t="s">
        <v>2710</v>
      </c>
    </row>
    <row r="104" customFormat="false" ht="15" hidden="false" customHeight="false" outlineLevel="0" collapsed="false">
      <c r="A104" s="8" t="n">
        <v>3</v>
      </c>
      <c r="B104" s="8" t="s">
        <v>2768</v>
      </c>
      <c r="C104" s="8" t="s">
        <v>2784</v>
      </c>
      <c r="D104" s="8" t="s">
        <v>2643</v>
      </c>
      <c r="E104" s="8" t="s">
        <v>2787</v>
      </c>
      <c r="F104" s="8" t="s">
        <v>654</v>
      </c>
      <c r="G104" s="5" t="s">
        <v>2788</v>
      </c>
      <c r="H104" s="9" t="n">
        <v>1</v>
      </c>
      <c r="I104" s="11" t="n">
        <v>5.74</v>
      </c>
      <c r="J104" s="8"/>
      <c r="K104" s="11" t="n">
        <v>5.74</v>
      </c>
      <c r="L104" s="11" t="n">
        <f aca="false">IFERROR(K104/H104,"")</f>
        <v>5.74</v>
      </c>
      <c r="M104" s="8" t="s">
        <v>655</v>
      </c>
      <c r="N104" s="11" t="n">
        <v>4.71</v>
      </c>
      <c r="O104" s="11" t="n">
        <v>4.71</v>
      </c>
      <c r="P104" s="12" t="str">
        <f aca="false">IF(O104="","NON VALUTABILE",IF(L104&lt;=O104,"ANOMALIA","OK"))</f>
        <v>OK</v>
      </c>
      <c r="Q104" s="8" t="s">
        <v>2710</v>
      </c>
    </row>
    <row r="105" customFormat="false" ht="15" hidden="false" customHeight="false" outlineLevel="0" collapsed="false">
      <c r="A105" s="8" t="n">
        <v>3</v>
      </c>
      <c r="B105" s="8" t="s">
        <v>2768</v>
      </c>
      <c r="C105" s="8" t="s">
        <v>2789</v>
      </c>
      <c r="D105" s="8" t="s">
        <v>2663</v>
      </c>
      <c r="E105" s="8" t="s">
        <v>2124</v>
      </c>
      <c r="F105" s="8" t="s">
        <v>2124</v>
      </c>
      <c r="G105" s="5" t="s">
        <v>2126</v>
      </c>
      <c r="H105" s="9" t="n">
        <v>1</v>
      </c>
      <c r="I105" s="11" t="n">
        <v>77.87</v>
      </c>
      <c r="J105" s="8"/>
      <c r="K105" s="11" t="n">
        <v>77.87</v>
      </c>
      <c r="L105" s="11" t="n">
        <f aca="false">IFERROR(K105/H105,"")</f>
        <v>77.87</v>
      </c>
      <c r="M105" s="8"/>
      <c r="N105" s="11"/>
      <c r="O105" s="11"/>
      <c r="P105" s="12" t="str">
        <f aca="false">IF(O105="","NON VALUTABILE",IF(L105&lt;=O105,"ANOMALIA","OK"))</f>
        <v>NON VALUTABILE</v>
      </c>
      <c r="Q105" s="8" t="s">
        <v>2731</v>
      </c>
    </row>
    <row r="106" customFormat="false" ht="23.85" hidden="false" customHeight="false" outlineLevel="0" collapsed="false">
      <c r="A106" s="8" t="n">
        <v>3</v>
      </c>
      <c r="B106" s="8" t="s">
        <v>2768</v>
      </c>
      <c r="C106" s="8" t="s">
        <v>2790</v>
      </c>
      <c r="D106" s="8" t="s">
        <v>2791</v>
      </c>
      <c r="E106" s="8" t="s">
        <v>2792</v>
      </c>
      <c r="F106" s="8" t="s">
        <v>1777</v>
      </c>
      <c r="G106" s="5" t="s">
        <v>1779</v>
      </c>
      <c r="H106" s="9" t="n">
        <v>1</v>
      </c>
      <c r="I106" s="11" t="n">
        <v>51</v>
      </c>
      <c r="J106" s="8" t="s">
        <v>2649</v>
      </c>
      <c r="K106" s="11" t="n">
        <v>22.95</v>
      </c>
      <c r="L106" s="11" t="n">
        <f aca="false">IFERROR(K106/H106,"")</f>
        <v>22.95</v>
      </c>
      <c r="M106" s="8"/>
      <c r="N106" s="11"/>
      <c r="O106" s="11"/>
      <c r="P106" s="12" t="str">
        <f aca="false">IF(O106="","NON VALUTABILE",IF(L106&lt;=O106,"ANOMALIA","OK"))</f>
        <v>NON VALUTABILE</v>
      </c>
      <c r="Q106" s="8" t="s">
        <v>2655</v>
      </c>
    </row>
    <row r="107" customFormat="false" ht="15" hidden="false" customHeight="false" outlineLevel="0" collapsed="false">
      <c r="A107" s="8" t="n">
        <v>3</v>
      </c>
      <c r="B107" s="8" t="s">
        <v>2768</v>
      </c>
      <c r="C107" s="8" t="s">
        <v>2793</v>
      </c>
      <c r="D107" s="8" t="s">
        <v>2794</v>
      </c>
      <c r="E107" s="8" t="s">
        <v>537</v>
      </c>
      <c r="F107" s="8" t="s">
        <v>537</v>
      </c>
      <c r="G107" s="5" t="s">
        <v>2795</v>
      </c>
      <c r="H107" s="9" t="n">
        <v>2</v>
      </c>
      <c r="I107" s="11" t="n">
        <v>91.07</v>
      </c>
      <c r="J107" s="8" t="s">
        <v>2649</v>
      </c>
      <c r="K107" s="11" t="n">
        <v>81.96</v>
      </c>
      <c r="L107" s="11" t="n">
        <f aca="false">IFERROR(K107/H107,"")</f>
        <v>40.98</v>
      </c>
      <c r="M107" s="8" t="s">
        <v>538</v>
      </c>
      <c r="N107" s="11" t="n">
        <v>31.03</v>
      </c>
      <c r="O107" s="11" t="n">
        <v>31.03</v>
      </c>
      <c r="P107" s="12" t="str">
        <f aca="false">IF(O107="","NON VALUTABILE",IF(L107&lt;=O107,"ANOMALIA","OK"))</f>
        <v>OK</v>
      </c>
      <c r="Q107" s="8" t="s">
        <v>2655</v>
      </c>
    </row>
    <row r="108" customFormat="false" ht="15" hidden="false" customHeight="false" outlineLevel="0" collapsed="false">
      <c r="A108" s="8" t="n">
        <v>3</v>
      </c>
      <c r="B108" s="8" t="s">
        <v>2768</v>
      </c>
      <c r="C108" s="8" t="s">
        <v>2793</v>
      </c>
      <c r="D108" s="8" t="s">
        <v>2708</v>
      </c>
      <c r="E108" s="8" t="s">
        <v>2796</v>
      </c>
      <c r="F108" s="8" t="s">
        <v>159</v>
      </c>
      <c r="G108" s="5" t="s">
        <v>1723</v>
      </c>
      <c r="H108" s="9" t="n">
        <v>1</v>
      </c>
      <c r="I108" s="11" t="n">
        <v>48.6</v>
      </c>
      <c r="J108" s="8" t="s">
        <v>2670</v>
      </c>
      <c r="K108" s="11" t="n">
        <v>24.3</v>
      </c>
      <c r="L108" s="11" t="n">
        <f aca="false">IFERROR(K108/H108,"")</f>
        <v>24.3</v>
      </c>
      <c r="M108" s="8" t="s">
        <v>160</v>
      </c>
      <c r="N108" s="11" t="n">
        <v>12.14</v>
      </c>
      <c r="O108" s="11" t="n">
        <v>12.14</v>
      </c>
      <c r="P108" s="12" t="str">
        <f aca="false">IF(O108="","NON VALUTABILE",IF(L108&lt;=O108,"ANOMALIA","OK"))</f>
        <v>OK</v>
      </c>
      <c r="Q108" s="8" t="s">
        <v>2655</v>
      </c>
    </row>
    <row r="109" customFormat="false" ht="15" hidden="false" customHeight="false" outlineLevel="0" collapsed="false">
      <c r="A109" s="8" t="n">
        <v>3</v>
      </c>
      <c r="B109" s="8" t="s">
        <v>2768</v>
      </c>
      <c r="C109" s="8" t="s">
        <v>2793</v>
      </c>
      <c r="D109" s="8" t="s">
        <v>2708</v>
      </c>
      <c r="E109" s="8" t="s">
        <v>2797</v>
      </c>
      <c r="F109" s="8" t="s">
        <v>90</v>
      </c>
      <c r="G109" s="5" t="s">
        <v>2798</v>
      </c>
      <c r="H109" s="9" t="n">
        <v>1</v>
      </c>
      <c r="I109" s="11" t="n">
        <v>23.98</v>
      </c>
      <c r="J109" s="8" t="s">
        <v>2694</v>
      </c>
      <c r="K109" s="11" t="n">
        <v>13.19</v>
      </c>
      <c r="L109" s="11" t="n">
        <f aca="false">IFERROR(K109/H109,"")</f>
        <v>13.19</v>
      </c>
      <c r="M109" s="8" t="s">
        <v>91</v>
      </c>
      <c r="N109" s="11" t="n">
        <v>9.22</v>
      </c>
      <c r="O109" s="11" t="n">
        <v>9.22</v>
      </c>
      <c r="P109" s="12" t="str">
        <f aca="false">IF(O109="","NON VALUTABILE",IF(L109&lt;=O109,"ANOMALIA","OK"))</f>
        <v>OK</v>
      </c>
      <c r="Q109" s="8" t="s">
        <v>2655</v>
      </c>
    </row>
    <row r="110" customFormat="false" ht="15" hidden="false" customHeight="false" outlineLevel="0" collapsed="false">
      <c r="A110" s="8" t="n">
        <v>3</v>
      </c>
      <c r="B110" s="8" t="s">
        <v>2768</v>
      </c>
      <c r="C110" s="8" t="s">
        <v>2793</v>
      </c>
      <c r="D110" s="8" t="s">
        <v>2765</v>
      </c>
      <c r="E110" s="8" t="s">
        <v>483</v>
      </c>
      <c r="F110" s="8" t="s">
        <v>483</v>
      </c>
      <c r="G110" s="5" t="s">
        <v>2799</v>
      </c>
      <c r="H110" s="9" t="n">
        <v>1</v>
      </c>
      <c r="I110" s="11" t="n">
        <v>61.5</v>
      </c>
      <c r="J110" s="8" t="s">
        <v>2673</v>
      </c>
      <c r="K110" s="11" t="n">
        <v>21.53</v>
      </c>
      <c r="L110" s="11" t="n">
        <f aca="false">IFERROR(K110/H110,"")</f>
        <v>21.53</v>
      </c>
      <c r="M110" s="8" t="s">
        <v>484</v>
      </c>
      <c r="N110" s="11" t="n">
        <v>10.13</v>
      </c>
      <c r="O110" s="11" t="n">
        <v>10.13</v>
      </c>
      <c r="P110" s="12" t="str">
        <f aca="false">IF(O110="","NON VALUTABILE",IF(L110&lt;=O110,"ANOMALIA","OK"))</f>
        <v>OK</v>
      </c>
      <c r="Q110" s="8" t="s">
        <v>2655</v>
      </c>
    </row>
    <row r="111" customFormat="false" ht="15" hidden="false" customHeight="false" outlineLevel="0" collapsed="false">
      <c r="A111" s="8" t="n">
        <v>3</v>
      </c>
      <c r="B111" s="8" t="s">
        <v>2768</v>
      </c>
      <c r="C111" s="8" t="s">
        <v>2793</v>
      </c>
      <c r="D111" s="8" t="s">
        <v>2800</v>
      </c>
      <c r="E111" s="8" t="s">
        <v>858</v>
      </c>
      <c r="F111" s="8" t="s">
        <v>858</v>
      </c>
      <c r="G111" s="5" t="s">
        <v>2801</v>
      </c>
      <c r="H111" s="9" t="n">
        <v>1</v>
      </c>
      <c r="I111" s="11" t="n">
        <v>38.45</v>
      </c>
      <c r="J111" s="8" t="s">
        <v>2539</v>
      </c>
      <c r="K111" s="11" t="n">
        <v>15.38</v>
      </c>
      <c r="L111" s="11" t="n">
        <f aca="false">IFERROR(K111/H111,"")</f>
        <v>15.38</v>
      </c>
      <c r="M111" s="8" t="s">
        <v>859</v>
      </c>
      <c r="N111" s="11" t="n">
        <v>16.34</v>
      </c>
      <c r="O111" s="11" t="n">
        <v>16.34</v>
      </c>
      <c r="P111" s="12" t="str">
        <f aca="false">IF(O111="","NON VALUTABILE",IF(L111&lt;=O111,"ANOMALIA","OK"))</f>
        <v>ANOMALIA</v>
      </c>
      <c r="Q111" s="8" t="s">
        <v>2655</v>
      </c>
    </row>
    <row r="112" customFormat="false" ht="15" hidden="false" customHeight="false" outlineLevel="0" collapsed="false">
      <c r="A112" s="8" t="n">
        <v>3</v>
      </c>
      <c r="B112" s="8" t="s">
        <v>2768</v>
      </c>
      <c r="C112" s="8" t="s">
        <v>2793</v>
      </c>
      <c r="D112" s="8" t="s">
        <v>2654</v>
      </c>
      <c r="E112" s="8" t="s">
        <v>917</v>
      </c>
      <c r="F112" s="8" t="s">
        <v>917</v>
      </c>
      <c r="G112" s="5" t="s">
        <v>1369</v>
      </c>
      <c r="H112" s="9" t="n">
        <v>1</v>
      </c>
      <c r="I112" s="11" t="n">
        <v>14.85</v>
      </c>
      <c r="J112" s="8" t="s">
        <v>2649</v>
      </c>
      <c r="K112" s="11" t="n">
        <v>6.68</v>
      </c>
      <c r="L112" s="11" t="n">
        <f aca="false">IFERROR(K112/H112,"")</f>
        <v>6.68</v>
      </c>
      <c r="M112" s="8" t="s">
        <v>918</v>
      </c>
      <c r="N112" s="11" t="n">
        <v>3.35</v>
      </c>
      <c r="O112" s="11" t="n">
        <v>3.35</v>
      </c>
      <c r="P112" s="12" t="str">
        <f aca="false">IF(O112="","NON VALUTABILE",IF(L112&lt;=O112,"ANOMALIA","OK"))</f>
        <v>OK</v>
      </c>
      <c r="Q112" s="8" t="s">
        <v>2655</v>
      </c>
    </row>
    <row r="113" customFormat="false" ht="15" hidden="false" customHeight="false" outlineLevel="0" collapsed="false">
      <c r="A113" s="8" t="n">
        <v>3</v>
      </c>
      <c r="B113" s="8" t="s">
        <v>2768</v>
      </c>
      <c r="C113" s="8" t="s">
        <v>2793</v>
      </c>
      <c r="D113" s="8" t="s">
        <v>2654</v>
      </c>
      <c r="E113" s="8" t="s">
        <v>933</v>
      </c>
      <c r="F113" s="8" t="s">
        <v>933</v>
      </c>
      <c r="G113" s="5" t="s">
        <v>613</v>
      </c>
      <c r="H113" s="9" t="n">
        <v>1</v>
      </c>
      <c r="I113" s="11" t="n">
        <v>12.1</v>
      </c>
      <c r="J113" s="8" t="s">
        <v>2670</v>
      </c>
      <c r="K113" s="11" t="n">
        <v>6.05</v>
      </c>
      <c r="L113" s="11" t="n">
        <f aca="false">IFERROR(K113/H113,"")</f>
        <v>6.05</v>
      </c>
      <c r="M113" s="8" t="s">
        <v>934</v>
      </c>
      <c r="N113" s="11" t="n">
        <v>2.34</v>
      </c>
      <c r="O113" s="11" t="n">
        <v>2.34</v>
      </c>
      <c r="P113" s="12" t="str">
        <f aca="false">IF(O113="","NON VALUTABILE",IF(L113&lt;=O113,"ANOMALIA","OK"))</f>
        <v>OK</v>
      </c>
      <c r="Q113" s="8" t="s">
        <v>2655</v>
      </c>
    </row>
    <row r="114" customFormat="false" ht="15" hidden="false" customHeight="false" outlineLevel="0" collapsed="false">
      <c r="A114" s="8" t="n">
        <v>3</v>
      </c>
      <c r="B114" s="8" t="s">
        <v>2768</v>
      </c>
      <c r="C114" s="8" t="s">
        <v>2793</v>
      </c>
      <c r="D114" s="8" t="s">
        <v>2654</v>
      </c>
      <c r="E114" s="8" t="s">
        <v>862</v>
      </c>
      <c r="F114" s="8" t="s">
        <v>862</v>
      </c>
      <c r="G114" s="5" t="s">
        <v>494</v>
      </c>
      <c r="H114" s="9" t="n">
        <v>1</v>
      </c>
      <c r="I114" s="11" t="n">
        <v>14.9</v>
      </c>
      <c r="J114" s="8" t="s">
        <v>2670</v>
      </c>
      <c r="K114" s="11" t="n">
        <v>7.45</v>
      </c>
      <c r="L114" s="11" t="n">
        <f aca="false">IFERROR(K114/H114,"")</f>
        <v>7.45</v>
      </c>
      <c r="M114" s="8" t="s">
        <v>863</v>
      </c>
      <c r="N114" s="11" t="n">
        <v>3.07</v>
      </c>
      <c r="O114" s="11" t="n">
        <v>3.07</v>
      </c>
      <c r="P114" s="12" t="str">
        <f aca="false">IF(O114="","NON VALUTABILE",IF(L114&lt;=O114,"ANOMALIA","OK"))</f>
        <v>OK</v>
      </c>
      <c r="Q114" s="8" t="s">
        <v>2655</v>
      </c>
    </row>
    <row r="115" customFormat="false" ht="15" hidden="false" customHeight="false" outlineLevel="0" collapsed="false">
      <c r="A115" s="8" t="n">
        <v>3</v>
      </c>
      <c r="B115" s="8" t="s">
        <v>2768</v>
      </c>
      <c r="C115" s="8" t="s">
        <v>2793</v>
      </c>
      <c r="D115" s="8" t="s">
        <v>2654</v>
      </c>
      <c r="E115" s="8" t="s">
        <v>902</v>
      </c>
      <c r="F115" s="8" t="s">
        <v>902</v>
      </c>
      <c r="G115" s="5" t="s">
        <v>129</v>
      </c>
      <c r="H115" s="9" t="n">
        <v>1</v>
      </c>
      <c r="I115" s="11" t="n">
        <v>63.47</v>
      </c>
      <c r="J115" s="8" t="s">
        <v>2670</v>
      </c>
      <c r="K115" s="11" t="n">
        <v>31.74</v>
      </c>
      <c r="L115" s="11" t="n">
        <f aca="false">IFERROR(K115/H115,"")</f>
        <v>31.74</v>
      </c>
      <c r="M115" s="8" t="s">
        <v>903</v>
      </c>
      <c r="N115" s="11" t="n">
        <v>32.98</v>
      </c>
      <c r="O115" s="11" t="n">
        <v>32.98</v>
      </c>
      <c r="P115" s="12" t="str">
        <f aca="false">IF(O115="","NON VALUTABILE",IF(L115&lt;=O115,"ANOMALIA","OK"))</f>
        <v>ANOMALIA</v>
      </c>
      <c r="Q115" s="8" t="s">
        <v>2655</v>
      </c>
    </row>
    <row r="116" customFormat="false" ht="15" hidden="false" customHeight="false" outlineLevel="0" collapsed="false">
      <c r="A116" s="8" t="n">
        <v>3</v>
      </c>
      <c r="B116" s="8" t="s">
        <v>2768</v>
      </c>
      <c r="C116" s="8" t="s">
        <v>2802</v>
      </c>
      <c r="D116" s="8" t="s">
        <v>2755</v>
      </c>
      <c r="E116" s="8" t="s">
        <v>2380</v>
      </c>
      <c r="F116" s="8" t="s">
        <v>2380</v>
      </c>
      <c r="G116" s="5" t="s">
        <v>1801</v>
      </c>
      <c r="H116" s="9" t="n">
        <v>1</v>
      </c>
      <c r="I116" s="11" t="n">
        <v>31.58</v>
      </c>
      <c r="J116" s="8" t="s">
        <v>2539</v>
      </c>
      <c r="K116" s="11" t="n">
        <v>12.63</v>
      </c>
      <c r="L116" s="11" t="n">
        <f aca="false">IFERROR(K116/H116,"")</f>
        <v>12.63</v>
      </c>
      <c r="M116" s="8"/>
      <c r="N116" s="11"/>
      <c r="O116" s="11"/>
      <c r="P116" s="12" t="str">
        <f aca="false">IF(O116="","NON VALUTABILE",IF(L116&lt;=O116,"ANOMALIA","OK"))</f>
        <v>NON VALUTABILE</v>
      </c>
      <c r="Q116" s="8" t="s">
        <v>2655</v>
      </c>
    </row>
    <row r="117" customFormat="false" ht="15" hidden="false" customHeight="false" outlineLevel="0" collapsed="false">
      <c r="A117" s="8" t="n">
        <v>3</v>
      </c>
      <c r="B117" s="8" t="s">
        <v>2768</v>
      </c>
      <c r="C117" s="8" t="s">
        <v>2803</v>
      </c>
      <c r="D117" s="8" t="s">
        <v>2708</v>
      </c>
      <c r="E117" s="8" t="s">
        <v>2804</v>
      </c>
      <c r="F117" s="8" t="s">
        <v>240</v>
      </c>
      <c r="G117" s="5" t="s">
        <v>1947</v>
      </c>
      <c r="H117" s="9" t="n">
        <v>2</v>
      </c>
      <c r="I117" s="11" t="n">
        <v>45.08</v>
      </c>
      <c r="J117" s="8"/>
      <c r="K117" s="11" t="n">
        <v>90.16</v>
      </c>
      <c r="L117" s="11" t="n">
        <f aca="false">IFERROR(K117/H117,"")</f>
        <v>45.08</v>
      </c>
      <c r="M117" s="8" t="s">
        <v>241</v>
      </c>
      <c r="N117" s="11" t="n">
        <v>34.65</v>
      </c>
      <c r="O117" s="11" t="n">
        <v>34.65</v>
      </c>
      <c r="P117" s="12" t="str">
        <f aca="false">IF(O117="","NON VALUTABILE",IF(L117&lt;=O117,"ANOMALIA","OK"))</f>
        <v>OK</v>
      </c>
      <c r="Q117" s="8" t="s">
        <v>2645</v>
      </c>
    </row>
    <row r="118" customFormat="false" ht="15" hidden="false" customHeight="false" outlineLevel="0" collapsed="false">
      <c r="A118" s="8" t="n">
        <v>3</v>
      </c>
      <c r="B118" s="8" t="s">
        <v>2768</v>
      </c>
      <c r="C118" s="8" t="s">
        <v>2803</v>
      </c>
      <c r="D118" s="8" t="s">
        <v>2708</v>
      </c>
      <c r="E118" s="8" t="s">
        <v>2805</v>
      </c>
      <c r="F118" s="8" t="s">
        <v>236</v>
      </c>
      <c r="G118" s="5" t="s">
        <v>1947</v>
      </c>
      <c r="H118" s="9" t="n">
        <v>2</v>
      </c>
      <c r="I118" s="11" t="n">
        <v>33.61</v>
      </c>
      <c r="J118" s="8"/>
      <c r="K118" s="11" t="n">
        <v>67.22</v>
      </c>
      <c r="L118" s="11" t="n">
        <f aca="false">IFERROR(K118/H118,"")</f>
        <v>33.61</v>
      </c>
      <c r="M118" s="8" t="s">
        <v>237</v>
      </c>
      <c r="N118" s="11" t="n">
        <v>24.455</v>
      </c>
      <c r="O118" s="11" t="n">
        <v>24.455</v>
      </c>
      <c r="P118" s="12" t="str">
        <f aca="false">IF(O118="","NON VALUTABILE",IF(L118&lt;=O118,"ANOMALIA","OK"))</f>
        <v>OK</v>
      </c>
      <c r="Q118" s="8" t="s">
        <v>2645</v>
      </c>
    </row>
    <row r="119" customFormat="false" ht="15" hidden="false" customHeight="false" outlineLevel="0" collapsed="false">
      <c r="A119" s="8" t="n">
        <v>3</v>
      </c>
      <c r="B119" s="8" t="s">
        <v>2768</v>
      </c>
      <c r="C119" s="8" t="s">
        <v>2803</v>
      </c>
      <c r="D119" s="8" t="s">
        <v>2765</v>
      </c>
      <c r="E119" s="8" t="s">
        <v>461</v>
      </c>
      <c r="F119" s="8" t="s">
        <v>461</v>
      </c>
      <c r="G119" s="5" t="s">
        <v>440</v>
      </c>
      <c r="H119" s="9" t="n">
        <v>1</v>
      </c>
      <c r="I119" s="11" t="n">
        <v>36.89</v>
      </c>
      <c r="J119" s="8"/>
      <c r="K119" s="11" t="n">
        <v>36.89</v>
      </c>
      <c r="L119" s="11" t="n">
        <f aca="false">IFERROR(K119/H119,"")</f>
        <v>36.89</v>
      </c>
      <c r="M119" s="8" t="s">
        <v>462</v>
      </c>
      <c r="N119" s="11" t="n">
        <v>29.83</v>
      </c>
      <c r="O119" s="11" t="n">
        <v>29.83</v>
      </c>
      <c r="P119" s="12" t="str">
        <f aca="false">IF(O119="","NON VALUTABILE",IF(L119&lt;=O119,"ANOMALIA","OK"))</f>
        <v>OK</v>
      </c>
      <c r="Q119" s="8" t="s">
        <v>2645</v>
      </c>
    </row>
    <row r="120" customFormat="false" ht="15" hidden="false" customHeight="false" outlineLevel="0" collapsed="false">
      <c r="A120" s="8" t="n">
        <v>3</v>
      </c>
      <c r="B120" s="8" t="s">
        <v>2768</v>
      </c>
      <c r="C120" s="8" t="s">
        <v>2803</v>
      </c>
      <c r="D120" s="8" t="s">
        <v>2765</v>
      </c>
      <c r="E120" s="8" t="s">
        <v>465</v>
      </c>
      <c r="F120" s="8" t="s">
        <v>465</v>
      </c>
      <c r="G120" s="5" t="s">
        <v>440</v>
      </c>
      <c r="H120" s="9" t="n">
        <v>1</v>
      </c>
      <c r="I120" s="11" t="n">
        <v>36.89</v>
      </c>
      <c r="J120" s="8"/>
      <c r="K120" s="11" t="n">
        <v>36.89</v>
      </c>
      <c r="L120" s="11" t="n">
        <f aca="false">IFERROR(K120/H120,"")</f>
        <v>36.89</v>
      </c>
      <c r="M120" s="8" t="s">
        <v>466</v>
      </c>
      <c r="N120" s="11" t="n">
        <v>29.83</v>
      </c>
      <c r="O120" s="11" t="n">
        <v>29.83</v>
      </c>
      <c r="P120" s="12" t="str">
        <f aca="false">IF(O120="","NON VALUTABILE",IF(L120&lt;=O120,"ANOMALIA","OK"))</f>
        <v>OK</v>
      </c>
      <c r="Q120" s="8" t="s">
        <v>2645</v>
      </c>
    </row>
    <row r="121" customFormat="false" ht="15" hidden="false" customHeight="false" outlineLevel="0" collapsed="false">
      <c r="A121" s="8" t="n">
        <v>3</v>
      </c>
      <c r="B121" s="8" t="s">
        <v>2768</v>
      </c>
      <c r="C121" s="8" t="s">
        <v>2803</v>
      </c>
      <c r="D121" s="8" t="s">
        <v>2800</v>
      </c>
      <c r="E121" s="8" t="s">
        <v>842</v>
      </c>
      <c r="F121" s="8" t="s">
        <v>842</v>
      </c>
      <c r="G121" s="5" t="s">
        <v>2806</v>
      </c>
      <c r="H121" s="9" t="n">
        <v>2</v>
      </c>
      <c r="I121" s="11" t="n">
        <v>7.79</v>
      </c>
      <c r="J121" s="8"/>
      <c r="K121" s="11" t="n">
        <v>15.58</v>
      </c>
      <c r="L121" s="11" t="n">
        <f aca="false">IFERROR(K121/H121,"")</f>
        <v>7.79</v>
      </c>
      <c r="M121" s="8" t="s">
        <v>843</v>
      </c>
      <c r="N121" s="11" t="n">
        <v>5.65</v>
      </c>
      <c r="O121" s="11" t="n">
        <v>5.65</v>
      </c>
      <c r="P121" s="12" t="str">
        <f aca="false">IF(O121="","NON VALUTABILE",IF(L121&lt;=O121,"ANOMALIA","OK"))</f>
        <v>OK</v>
      </c>
      <c r="Q121" s="8" t="s">
        <v>2645</v>
      </c>
    </row>
    <row r="122" customFormat="false" ht="15" hidden="false" customHeight="false" outlineLevel="0" collapsed="false">
      <c r="A122" s="8" t="n">
        <v>3</v>
      </c>
      <c r="B122" s="8" t="s">
        <v>2807</v>
      </c>
      <c r="C122" s="8" t="s">
        <v>2808</v>
      </c>
      <c r="D122" s="8" t="s">
        <v>2765</v>
      </c>
      <c r="E122" s="8" t="s">
        <v>1914</v>
      </c>
      <c r="F122" s="8" t="s">
        <v>1914</v>
      </c>
      <c r="G122" s="5" t="s">
        <v>1916</v>
      </c>
      <c r="H122" s="9" t="n">
        <v>1</v>
      </c>
      <c r="I122" s="11" t="n">
        <v>260.25</v>
      </c>
      <c r="J122" s="8" t="s">
        <v>2539</v>
      </c>
      <c r="K122" s="11" t="n">
        <v>104.1</v>
      </c>
      <c r="L122" s="11" t="n">
        <f aca="false">IFERROR(K122/H122,"")</f>
        <v>104.1</v>
      </c>
      <c r="M122" s="8"/>
      <c r="N122" s="11"/>
      <c r="O122" s="11"/>
      <c r="P122" s="12" t="str">
        <f aca="false">IF(O122="","NON VALUTABILE",IF(L122&lt;=O122,"ANOMALIA","OK"))</f>
        <v>NON VALUTABILE</v>
      </c>
      <c r="Q122" s="8" t="s">
        <v>2655</v>
      </c>
    </row>
    <row r="123" customFormat="false" ht="15" hidden="false" customHeight="false" outlineLevel="0" collapsed="false">
      <c r="A123" s="8" t="n">
        <v>3</v>
      </c>
      <c r="B123" s="8" t="s">
        <v>2807</v>
      </c>
      <c r="C123" s="8" t="s">
        <v>2809</v>
      </c>
      <c r="D123" s="8" t="s">
        <v>2738</v>
      </c>
      <c r="E123" s="8" t="s">
        <v>370</v>
      </c>
      <c r="F123" s="8" t="s">
        <v>370</v>
      </c>
      <c r="G123" s="5" t="s">
        <v>2810</v>
      </c>
      <c r="H123" s="9" t="n">
        <v>1</v>
      </c>
      <c r="I123" s="11" t="n">
        <v>28.8</v>
      </c>
      <c r="J123" s="8" t="s">
        <v>2811</v>
      </c>
      <c r="K123" s="11" t="n">
        <v>10.66</v>
      </c>
      <c r="L123" s="11" t="n">
        <f aca="false">IFERROR(K123/H123,"")</f>
        <v>10.66</v>
      </c>
      <c r="M123" s="8" t="s">
        <v>371</v>
      </c>
      <c r="N123" s="11" t="n">
        <v>6.86</v>
      </c>
      <c r="O123" s="11" t="n">
        <v>6.86</v>
      </c>
      <c r="P123" s="12" t="str">
        <f aca="false">IF(O123="","NON VALUTABILE",IF(L123&lt;=O123,"ANOMALIA","OK"))</f>
        <v>OK</v>
      </c>
      <c r="Q123" s="8" t="s">
        <v>2655</v>
      </c>
    </row>
    <row r="124" customFormat="false" ht="15" hidden="false" customHeight="false" outlineLevel="0" collapsed="false">
      <c r="A124" s="8" t="n">
        <v>3</v>
      </c>
      <c r="B124" s="8" t="s">
        <v>2807</v>
      </c>
      <c r="C124" s="8" t="s">
        <v>2812</v>
      </c>
      <c r="D124" s="8" t="s">
        <v>2813</v>
      </c>
      <c r="E124" s="8" t="s">
        <v>2814</v>
      </c>
      <c r="F124" s="8" t="s">
        <v>1674</v>
      </c>
      <c r="G124" s="5" t="s">
        <v>1676</v>
      </c>
      <c r="H124" s="9" t="n">
        <v>1</v>
      </c>
      <c r="I124" s="11" t="n">
        <v>127.39</v>
      </c>
      <c r="J124" s="8" t="s">
        <v>2661</v>
      </c>
      <c r="K124" s="11" t="n">
        <v>76.43</v>
      </c>
      <c r="L124" s="11" t="n">
        <f aca="false">IFERROR(K124/H124,"")</f>
        <v>76.43</v>
      </c>
      <c r="M124" s="8"/>
      <c r="N124" s="11"/>
      <c r="O124" s="11"/>
      <c r="P124" s="12" t="str">
        <f aca="false">IF(O124="","NON VALUTABILE",IF(L124&lt;=O124,"ANOMALIA","OK"))</f>
        <v>NON VALUTABILE</v>
      </c>
      <c r="Q124" s="8" t="s">
        <v>2655</v>
      </c>
    </row>
    <row r="125" customFormat="false" ht="15" hidden="false" customHeight="false" outlineLevel="0" collapsed="false">
      <c r="A125" s="8" t="n">
        <v>3</v>
      </c>
      <c r="B125" s="8" t="s">
        <v>2807</v>
      </c>
      <c r="C125" s="8" t="s">
        <v>2815</v>
      </c>
      <c r="D125" s="8" t="s">
        <v>2708</v>
      </c>
      <c r="E125" s="8" t="s">
        <v>2816</v>
      </c>
      <c r="F125" s="8" t="s">
        <v>228</v>
      </c>
      <c r="G125" s="5" t="s">
        <v>1947</v>
      </c>
      <c r="H125" s="9" t="n">
        <v>2</v>
      </c>
      <c r="I125" s="11" t="n">
        <v>40.43</v>
      </c>
      <c r="J125" s="8" t="s">
        <v>2649</v>
      </c>
      <c r="K125" s="11" t="n">
        <v>36.39</v>
      </c>
      <c r="L125" s="11" t="n">
        <f aca="false">IFERROR(K125/H125,"")</f>
        <v>18.195</v>
      </c>
      <c r="M125" s="8" t="s">
        <v>229</v>
      </c>
      <c r="N125" s="11" t="n">
        <v>12.315</v>
      </c>
      <c r="O125" s="11" t="n">
        <v>12.315</v>
      </c>
      <c r="P125" s="12" t="str">
        <f aca="false">IF(O125="","NON VALUTABILE",IF(L125&lt;=O125,"ANOMALIA","OK"))</f>
        <v>OK</v>
      </c>
      <c r="Q125" s="8" t="s">
        <v>2655</v>
      </c>
    </row>
    <row r="126" customFormat="false" ht="23.85" hidden="false" customHeight="false" outlineLevel="0" collapsed="false">
      <c r="A126" s="8" t="n">
        <v>3</v>
      </c>
      <c r="B126" s="8" t="s">
        <v>2807</v>
      </c>
      <c r="C126" s="8" t="s">
        <v>2817</v>
      </c>
      <c r="D126" s="8" t="s">
        <v>2675</v>
      </c>
      <c r="E126" s="8" t="s">
        <v>838</v>
      </c>
      <c r="F126" s="8" t="s">
        <v>838</v>
      </c>
      <c r="G126" s="5" t="s">
        <v>2494</v>
      </c>
      <c r="H126" s="9" t="n">
        <v>1</v>
      </c>
      <c r="I126" s="11" t="n">
        <v>222.4</v>
      </c>
      <c r="J126" s="8" t="s">
        <v>2694</v>
      </c>
      <c r="K126" s="11" t="n">
        <v>122.32</v>
      </c>
      <c r="L126" s="11" t="n">
        <f aca="false">IFERROR(K126/H126,"")</f>
        <v>122.32</v>
      </c>
      <c r="M126" s="8" t="s">
        <v>839</v>
      </c>
      <c r="N126" s="11" t="n">
        <v>79.5</v>
      </c>
      <c r="O126" s="11" t="n">
        <v>79.5</v>
      </c>
      <c r="P126" s="12" t="str">
        <f aca="false">IF(O126="","NON VALUTABILE",IF(L126&lt;=O126,"ANOMALIA","OK"))</f>
        <v>OK</v>
      </c>
      <c r="Q126" s="8" t="s">
        <v>2655</v>
      </c>
    </row>
    <row r="127" customFormat="false" ht="15" hidden="false" customHeight="false" outlineLevel="0" collapsed="false">
      <c r="A127" s="8" t="n">
        <v>3</v>
      </c>
      <c r="B127" s="8" t="s">
        <v>2807</v>
      </c>
      <c r="C127" s="8" t="s">
        <v>2818</v>
      </c>
      <c r="D127" s="8" t="s">
        <v>2819</v>
      </c>
      <c r="E127" s="8" t="s">
        <v>716</v>
      </c>
      <c r="F127" s="8" t="s">
        <v>716</v>
      </c>
      <c r="G127" s="5" t="s">
        <v>2080</v>
      </c>
      <c r="H127" s="9" t="n">
        <v>4</v>
      </c>
      <c r="I127" s="11" t="n">
        <v>4</v>
      </c>
      <c r="J127" s="8"/>
      <c r="K127" s="11" t="n">
        <v>16</v>
      </c>
      <c r="L127" s="11" t="n">
        <f aca="false">IFERROR(K127/H127,"")</f>
        <v>4</v>
      </c>
      <c r="M127" s="8" t="s">
        <v>717</v>
      </c>
      <c r="N127" s="11" t="n">
        <v>2.4575</v>
      </c>
      <c r="O127" s="11" t="n">
        <v>2.4575</v>
      </c>
      <c r="P127" s="12" t="str">
        <f aca="false">IF(O127="","NON VALUTABILE",IF(L127&lt;=O127,"ANOMALIA","OK"))</f>
        <v>OK</v>
      </c>
      <c r="Q127" s="8" t="s">
        <v>2710</v>
      </c>
    </row>
    <row r="128" customFormat="false" ht="15" hidden="false" customHeight="false" outlineLevel="0" collapsed="false">
      <c r="A128" s="8" t="n">
        <v>3</v>
      </c>
      <c r="B128" s="8" t="s">
        <v>2807</v>
      </c>
      <c r="C128" s="8" t="s">
        <v>2820</v>
      </c>
      <c r="D128" s="8" t="s">
        <v>2821</v>
      </c>
      <c r="E128" s="8" t="s">
        <v>2822</v>
      </c>
      <c r="F128" s="8" t="s">
        <v>2166</v>
      </c>
      <c r="G128" s="5" t="s">
        <v>2155</v>
      </c>
      <c r="H128" s="9" t="n">
        <v>1</v>
      </c>
      <c r="I128" s="11" t="n">
        <v>3.69</v>
      </c>
      <c r="J128" s="8"/>
      <c r="K128" s="11" t="n">
        <v>3.69</v>
      </c>
      <c r="L128" s="11" t="n">
        <f aca="false">IFERROR(K128/H128,"")</f>
        <v>3.69</v>
      </c>
      <c r="M128" s="8"/>
      <c r="N128" s="11"/>
      <c r="O128" s="11"/>
      <c r="P128" s="12" t="str">
        <f aca="false">IF(O128="","NON VALUTABILE",IF(L128&lt;=O128,"ANOMALIA","OK"))</f>
        <v>NON VALUTABILE</v>
      </c>
      <c r="Q128" s="8" t="s">
        <v>2710</v>
      </c>
    </row>
    <row r="129" customFormat="false" ht="15" hidden="false" customHeight="false" outlineLevel="0" collapsed="false">
      <c r="A129" s="8" t="n">
        <v>3</v>
      </c>
      <c r="B129" s="8" t="s">
        <v>2807</v>
      </c>
      <c r="C129" s="8" t="s">
        <v>2820</v>
      </c>
      <c r="D129" s="8" t="s">
        <v>2708</v>
      </c>
      <c r="E129" s="8" t="s">
        <v>2823</v>
      </c>
      <c r="F129" s="8" t="s">
        <v>183</v>
      </c>
      <c r="G129" s="5" t="s">
        <v>494</v>
      </c>
      <c r="H129" s="9" t="n">
        <v>1</v>
      </c>
      <c r="I129" s="11" t="n">
        <v>7.79</v>
      </c>
      <c r="J129" s="8"/>
      <c r="K129" s="11" t="n">
        <v>7.79</v>
      </c>
      <c r="L129" s="11" t="n">
        <f aca="false">IFERROR(K129/H129,"")</f>
        <v>7.79</v>
      </c>
      <c r="M129" s="8" t="s">
        <v>184</v>
      </c>
      <c r="N129" s="11" t="n">
        <v>5.55</v>
      </c>
      <c r="O129" s="11" t="n">
        <v>5.55</v>
      </c>
      <c r="P129" s="12" t="str">
        <f aca="false">IF(O129="","NON VALUTABILE",IF(L129&lt;=O129,"ANOMALIA","OK"))</f>
        <v>OK</v>
      </c>
      <c r="Q129" s="8" t="s">
        <v>2710</v>
      </c>
    </row>
    <row r="130" customFormat="false" ht="15" hidden="false" customHeight="false" outlineLevel="0" collapsed="false">
      <c r="A130" s="8" t="n">
        <v>3</v>
      </c>
      <c r="B130" s="8" t="s">
        <v>2807</v>
      </c>
      <c r="C130" s="8" t="s">
        <v>2820</v>
      </c>
      <c r="D130" s="8" t="s">
        <v>2722</v>
      </c>
      <c r="E130" s="8" t="s">
        <v>259</v>
      </c>
      <c r="F130" s="8" t="s">
        <v>259</v>
      </c>
      <c r="G130" s="5" t="s">
        <v>1369</v>
      </c>
      <c r="H130" s="9" t="n">
        <v>1</v>
      </c>
      <c r="I130" s="11" t="n">
        <v>7</v>
      </c>
      <c r="J130" s="8"/>
      <c r="K130" s="11" t="n">
        <v>7</v>
      </c>
      <c r="L130" s="11" t="n">
        <f aca="false">IFERROR(K130/H130,"")</f>
        <v>7</v>
      </c>
      <c r="M130" s="8" t="s">
        <v>260</v>
      </c>
      <c r="N130" s="11" t="n">
        <v>5.34</v>
      </c>
      <c r="O130" s="11" t="n">
        <v>5.34</v>
      </c>
      <c r="P130" s="12" t="str">
        <f aca="false">IF(O130="","NON VALUTABILE",IF(L130&lt;=O130,"ANOMALIA","OK"))</f>
        <v>OK</v>
      </c>
      <c r="Q130" s="8" t="s">
        <v>2710</v>
      </c>
    </row>
    <row r="131" customFormat="false" ht="15" hidden="false" customHeight="false" outlineLevel="0" collapsed="false">
      <c r="A131" s="8" t="n">
        <v>3</v>
      </c>
      <c r="B131" s="8" t="s">
        <v>2807</v>
      </c>
      <c r="C131" s="8" t="s">
        <v>2820</v>
      </c>
      <c r="D131" s="8" t="s">
        <v>2708</v>
      </c>
      <c r="E131" s="8" t="s">
        <v>2824</v>
      </c>
      <c r="F131" s="8" t="s">
        <v>133</v>
      </c>
      <c r="G131" s="5" t="s">
        <v>129</v>
      </c>
      <c r="H131" s="9" t="n">
        <v>1</v>
      </c>
      <c r="I131" s="11" t="n">
        <v>3.28</v>
      </c>
      <c r="J131" s="8"/>
      <c r="K131" s="11" t="n">
        <v>3.28</v>
      </c>
      <c r="L131" s="11" t="n">
        <f aca="false">IFERROR(K131/H131,"")</f>
        <v>3.28</v>
      </c>
      <c r="M131" s="8" t="s">
        <v>134</v>
      </c>
      <c r="N131" s="11" t="n">
        <v>1.65</v>
      </c>
      <c r="O131" s="11" t="n">
        <v>1.65</v>
      </c>
      <c r="P131" s="12" t="str">
        <f aca="false">IF(O131="","NON VALUTABILE",IF(L131&lt;=O131,"ANOMALIA","OK"))</f>
        <v>OK</v>
      </c>
      <c r="Q131" s="8" t="s">
        <v>2710</v>
      </c>
    </row>
    <row r="132" customFormat="false" ht="15" hidden="false" customHeight="false" outlineLevel="0" collapsed="false">
      <c r="A132" s="8" t="n">
        <v>3</v>
      </c>
      <c r="B132" s="8" t="s">
        <v>2807</v>
      </c>
      <c r="C132" s="8" t="s">
        <v>2825</v>
      </c>
      <c r="D132" s="8" t="s">
        <v>2717</v>
      </c>
      <c r="E132" s="8" t="s">
        <v>2826</v>
      </c>
      <c r="F132" s="8" t="s">
        <v>2133</v>
      </c>
      <c r="G132" s="5" t="s">
        <v>2135</v>
      </c>
      <c r="H132" s="9" t="n">
        <v>1</v>
      </c>
      <c r="I132" s="11" t="n">
        <v>18.03</v>
      </c>
      <c r="J132" s="8"/>
      <c r="K132" s="11" t="n">
        <v>18.03</v>
      </c>
      <c r="L132" s="11" t="n">
        <f aca="false">IFERROR(K132/H132,"")</f>
        <v>18.03</v>
      </c>
      <c r="M132" s="8"/>
      <c r="N132" s="11"/>
      <c r="O132" s="11"/>
      <c r="P132" s="12" t="str">
        <f aca="false">IF(O132="","NON VALUTABILE",IF(L132&lt;=O132,"ANOMALIA","OK"))</f>
        <v>NON VALUTABILE</v>
      </c>
      <c r="Q132" s="8" t="s">
        <v>2695</v>
      </c>
    </row>
    <row r="133" customFormat="false" ht="15" hidden="false" customHeight="false" outlineLevel="0" collapsed="false">
      <c r="A133" s="8" t="n">
        <v>3</v>
      </c>
      <c r="B133" s="8" t="s">
        <v>2807</v>
      </c>
      <c r="C133" s="8" t="s">
        <v>2827</v>
      </c>
      <c r="D133" s="8" t="s">
        <v>2828</v>
      </c>
      <c r="E133" s="8" t="s">
        <v>1897</v>
      </c>
      <c r="F133" s="8" t="s">
        <v>1897</v>
      </c>
      <c r="G133" s="5" t="s">
        <v>1896</v>
      </c>
      <c r="H133" s="9" t="n">
        <v>1</v>
      </c>
      <c r="I133" s="11" t="n">
        <v>122.95</v>
      </c>
      <c r="J133" s="8" t="s">
        <v>2829</v>
      </c>
      <c r="K133" s="11" t="n">
        <v>56.56</v>
      </c>
      <c r="L133" s="11" t="n">
        <f aca="false">IFERROR(K133/H133,"")</f>
        <v>56.56</v>
      </c>
      <c r="M133" s="8"/>
      <c r="N133" s="11"/>
      <c r="O133" s="11"/>
      <c r="P133" s="12" t="str">
        <f aca="false">IF(O133="","NON VALUTABILE",IF(L133&lt;=O133,"ANOMALIA","OK"))</f>
        <v>NON VALUTABILE</v>
      </c>
      <c r="Q133" s="8" t="s">
        <v>2655</v>
      </c>
    </row>
    <row r="134" customFormat="false" ht="15" hidden="false" customHeight="false" outlineLevel="0" collapsed="false">
      <c r="A134" s="8" t="n">
        <v>4</v>
      </c>
      <c r="B134" s="8" t="s">
        <v>2807</v>
      </c>
      <c r="C134" s="8" t="s">
        <v>2827</v>
      </c>
      <c r="D134" s="8" t="s">
        <v>2828</v>
      </c>
      <c r="E134" s="8" t="s">
        <v>1894</v>
      </c>
      <c r="F134" s="8" t="s">
        <v>1894</v>
      </c>
      <c r="G134" s="5" t="s">
        <v>1896</v>
      </c>
      <c r="H134" s="9" t="n">
        <v>1</v>
      </c>
      <c r="I134" s="11" t="n">
        <v>122.95</v>
      </c>
      <c r="J134" s="8" t="s">
        <v>2829</v>
      </c>
      <c r="K134" s="11" t="n">
        <v>56.56</v>
      </c>
      <c r="L134" s="11" t="n">
        <f aca="false">IFERROR(K134/H134,"")</f>
        <v>56.56</v>
      </c>
      <c r="M134" s="8"/>
      <c r="N134" s="11"/>
      <c r="O134" s="11"/>
      <c r="P134" s="12" t="str">
        <f aca="false">IF(O134="","NON VALUTABILE",IF(L134&lt;=O134,"ANOMALIA","OK"))</f>
        <v>NON VALUTABILE</v>
      </c>
      <c r="Q134" s="8" t="s">
        <v>2655</v>
      </c>
    </row>
    <row r="135" customFormat="false" ht="15" hidden="false" customHeight="false" outlineLevel="0" collapsed="false">
      <c r="A135" s="8" t="n">
        <v>4</v>
      </c>
      <c r="B135" s="8" t="s">
        <v>2807</v>
      </c>
      <c r="C135" s="8" t="s">
        <v>2830</v>
      </c>
      <c r="D135" s="8" t="s">
        <v>2659</v>
      </c>
      <c r="E135" s="8" t="s">
        <v>1845</v>
      </c>
      <c r="F135" s="8" t="s">
        <v>1845</v>
      </c>
      <c r="G135" s="5" t="s">
        <v>1847</v>
      </c>
      <c r="H135" s="9" t="n">
        <v>1</v>
      </c>
      <c r="I135" s="11" t="n">
        <v>19.67</v>
      </c>
      <c r="J135" s="8"/>
      <c r="K135" s="11" t="n">
        <v>19.67</v>
      </c>
      <c r="L135" s="11" t="n">
        <f aca="false">IFERROR(K135/H135,"")</f>
        <v>19.67</v>
      </c>
      <c r="M135" s="8"/>
      <c r="N135" s="11"/>
      <c r="O135" s="11"/>
      <c r="P135" s="12" t="str">
        <f aca="false">IF(O135="","NON VALUTABILE",IF(L135&lt;=O135,"ANOMALIA","OK"))</f>
        <v>NON VALUTABILE</v>
      </c>
      <c r="Q135" s="8" t="s">
        <v>2664</v>
      </c>
    </row>
    <row r="136" customFormat="false" ht="15" hidden="false" customHeight="false" outlineLevel="0" collapsed="false">
      <c r="A136" s="8" t="n">
        <v>4</v>
      </c>
      <c r="B136" s="8" t="s">
        <v>2807</v>
      </c>
      <c r="C136" s="8" t="s">
        <v>2831</v>
      </c>
      <c r="D136" s="8" t="s">
        <v>2659</v>
      </c>
      <c r="E136" s="8" t="s">
        <v>1851</v>
      </c>
      <c r="F136" s="8" t="s">
        <v>1851</v>
      </c>
      <c r="G136" s="5" t="s">
        <v>1853</v>
      </c>
      <c r="H136" s="9" t="n">
        <v>2</v>
      </c>
      <c r="I136" s="11" t="n">
        <v>7.38</v>
      </c>
      <c r="J136" s="8"/>
      <c r="K136" s="11" t="n">
        <v>14.76</v>
      </c>
      <c r="L136" s="11" t="n">
        <f aca="false">IFERROR(K136/H136,"")</f>
        <v>7.38</v>
      </c>
      <c r="M136" s="8"/>
      <c r="N136" s="11"/>
      <c r="O136" s="11"/>
      <c r="P136" s="12" t="str">
        <f aca="false">IF(O136="","NON VALUTABILE",IF(L136&lt;=O136,"ANOMALIA","OK"))</f>
        <v>NON VALUTABILE</v>
      </c>
      <c r="Q136" s="8" t="s">
        <v>2664</v>
      </c>
    </row>
    <row r="137" customFormat="false" ht="23.85" hidden="false" customHeight="false" outlineLevel="0" collapsed="false">
      <c r="A137" s="8" t="n">
        <v>4</v>
      </c>
      <c r="B137" s="8" t="s">
        <v>2807</v>
      </c>
      <c r="C137" s="8" t="s">
        <v>2832</v>
      </c>
      <c r="D137" s="8" t="s">
        <v>2675</v>
      </c>
      <c r="E137" s="8" t="s">
        <v>838</v>
      </c>
      <c r="F137" s="8" t="s">
        <v>838</v>
      </c>
      <c r="G137" s="5" t="s">
        <v>2494</v>
      </c>
      <c r="H137" s="9" t="n">
        <v>1</v>
      </c>
      <c r="I137" s="11" t="n">
        <v>222.4</v>
      </c>
      <c r="J137" s="8" t="s">
        <v>2694</v>
      </c>
      <c r="K137" s="11" t="n">
        <v>122.32</v>
      </c>
      <c r="L137" s="11" t="n">
        <f aca="false">IFERROR(K137/H137,"")</f>
        <v>122.32</v>
      </c>
      <c r="M137" s="8" t="s">
        <v>839</v>
      </c>
      <c r="N137" s="11" t="n">
        <v>79.5</v>
      </c>
      <c r="O137" s="11" t="n">
        <v>79.5</v>
      </c>
      <c r="P137" s="12" t="str">
        <f aca="false">IF(O137="","NON VALUTABILE",IF(L137&lt;=O137,"ANOMALIA","OK"))</f>
        <v>OK</v>
      </c>
      <c r="Q137" s="8" t="s">
        <v>2664</v>
      </c>
    </row>
    <row r="138" customFormat="false" ht="15" hidden="false" customHeight="false" outlineLevel="0" collapsed="false">
      <c r="A138" s="8" t="n">
        <v>4</v>
      </c>
      <c r="B138" s="8" t="s">
        <v>2807</v>
      </c>
      <c r="C138" s="8" t="s">
        <v>2833</v>
      </c>
      <c r="D138" s="8" t="s">
        <v>2834</v>
      </c>
      <c r="E138" s="8" t="s">
        <v>2835</v>
      </c>
      <c r="F138" s="8" t="s">
        <v>1952</v>
      </c>
      <c r="G138" s="5" t="s">
        <v>1954</v>
      </c>
      <c r="H138" s="9" t="n">
        <v>1</v>
      </c>
      <c r="I138" s="11" t="n">
        <v>434.43</v>
      </c>
      <c r="J138" s="8"/>
      <c r="K138" s="11" t="n">
        <v>434.43</v>
      </c>
      <c r="L138" s="11" t="n">
        <f aca="false">IFERROR(K138/H138,"")</f>
        <v>434.43</v>
      </c>
      <c r="M138" s="8"/>
      <c r="N138" s="11"/>
      <c r="O138" s="11"/>
      <c r="P138" s="12" t="str">
        <f aca="false">IF(O138="","NON VALUTABILE",IF(L138&lt;=O138,"ANOMALIA","OK"))</f>
        <v>NON VALUTABILE</v>
      </c>
      <c r="Q138" s="8" t="s">
        <v>2710</v>
      </c>
    </row>
    <row r="139" customFormat="false" ht="15" hidden="false" customHeight="false" outlineLevel="0" collapsed="false">
      <c r="A139" s="8" t="n">
        <v>4</v>
      </c>
      <c r="B139" s="8" t="s">
        <v>2807</v>
      </c>
      <c r="C139" s="8" t="s">
        <v>2836</v>
      </c>
      <c r="D139" s="8" t="s">
        <v>2755</v>
      </c>
      <c r="E139" s="8" t="s">
        <v>2336</v>
      </c>
      <c r="F139" s="8" t="s">
        <v>2336</v>
      </c>
      <c r="G139" s="5" t="s">
        <v>2301</v>
      </c>
      <c r="H139" s="9" t="n">
        <v>1</v>
      </c>
      <c r="I139" s="11" t="n">
        <v>5.99</v>
      </c>
      <c r="J139" s="8" t="s">
        <v>2670</v>
      </c>
      <c r="K139" s="11" t="n">
        <v>3</v>
      </c>
      <c r="L139" s="11" t="n">
        <f aca="false">IFERROR(K139/H139,"")</f>
        <v>3</v>
      </c>
      <c r="M139" s="8"/>
      <c r="N139" s="11"/>
      <c r="O139" s="11"/>
      <c r="P139" s="12" t="str">
        <f aca="false">IF(O139="","NON VALUTABILE",IF(L139&lt;=O139,"ANOMALIA","OK"))</f>
        <v>NON VALUTABILE</v>
      </c>
      <c r="Q139" s="8" t="s">
        <v>2655</v>
      </c>
    </row>
    <row r="140" customFormat="false" ht="15" hidden="false" customHeight="false" outlineLevel="0" collapsed="false">
      <c r="A140" s="8" t="n">
        <v>4</v>
      </c>
      <c r="B140" s="8" t="s">
        <v>2807</v>
      </c>
      <c r="C140" s="8" t="s">
        <v>2837</v>
      </c>
      <c r="D140" s="8" t="s">
        <v>2838</v>
      </c>
      <c r="E140" s="8" t="s">
        <v>2072</v>
      </c>
      <c r="F140" s="8" t="s">
        <v>2072</v>
      </c>
      <c r="G140" s="5" t="s">
        <v>2074</v>
      </c>
      <c r="H140" s="9" t="n">
        <v>7</v>
      </c>
      <c r="I140" s="11" t="n">
        <v>10.25</v>
      </c>
      <c r="J140" s="8"/>
      <c r="K140" s="11" t="n">
        <v>71.75</v>
      </c>
      <c r="L140" s="11" t="n">
        <f aca="false">IFERROR(K140/H140,"")</f>
        <v>10.25</v>
      </c>
      <c r="M140" s="8"/>
      <c r="N140" s="11"/>
      <c r="O140" s="11"/>
      <c r="P140" s="12" t="str">
        <f aca="false">IF(O140="","NON VALUTABILE",IF(L140&lt;=O140,"ANOMALIA","OK"))</f>
        <v>NON VALUTABILE</v>
      </c>
      <c r="Q140" s="8" t="s">
        <v>2655</v>
      </c>
    </row>
    <row r="141" customFormat="false" ht="15" hidden="false" customHeight="false" outlineLevel="0" collapsed="false">
      <c r="A141" s="8" t="n">
        <v>4</v>
      </c>
      <c r="B141" s="8" t="s">
        <v>2807</v>
      </c>
      <c r="C141" s="8" t="s">
        <v>2839</v>
      </c>
      <c r="D141" s="8" t="s">
        <v>2659</v>
      </c>
      <c r="E141" s="8" t="s">
        <v>1833</v>
      </c>
      <c r="F141" s="8" t="s">
        <v>1833</v>
      </c>
      <c r="G141" s="5" t="s">
        <v>1835</v>
      </c>
      <c r="H141" s="9" t="n">
        <v>2</v>
      </c>
      <c r="I141" s="11" t="n">
        <v>14.75</v>
      </c>
      <c r="J141" s="8"/>
      <c r="K141" s="11" t="n">
        <v>29.5</v>
      </c>
      <c r="L141" s="11" t="n">
        <f aca="false">IFERROR(K141/H141,"")</f>
        <v>14.75</v>
      </c>
      <c r="M141" s="8"/>
      <c r="N141" s="11"/>
      <c r="O141" s="11"/>
      <c r="P141" s="12" t="str">
        <f aca="false">IF(O141="","NON VALUTABILE",IF(L141&lt;=O141,"ANOMALIA","OK"))</f>
        <v>NON VALUTABILE</v>
      </c>
      <c r="Q141" s="8" t="s">
        <v>2655</v>
      </c>
    </row>
    <row r="142" customFormat="false" ht="15" hidden="false" customHeight="false" outlineLevel="0" collapsed="false">
      <c r="A142" s="8" t="n">
        <v>4</v>
      </c>
      <c r="B142" s="8" t="s">
        <v>2807</v>
      </c>
      <c r="C142" s="8" t="s">
        <v>2840</v>
      </c>
      <c r="D142" s="8" t="s">
        <v>2813</v>
      </c>
      <c r="E142" s="8" t="s">
        <v>2841</v>
      </c>
      <c r="F142" s="8" t="s">
        <v>1689</v>
      </c>
      <c r="G142" s="5" t="s">
        <v>1691</v>
      </c>
      <c r="H142" s="9" t="n">
        <v>1</v>
      </c>
      <c r="I142" s="11" t="n">
        <v>245.9</v>
      </c>
      <c r="J142" s="8"/>
      <c r="K142" s="11" t="n">
        <v>245.9</v>
      </c>
      <c r="L142" s="11" t="n">
        <f aca="false">IFERROR(K142/H142,"")</f>
        <v>245.9</v>
      </c>
      <c r="M142" s="8"/>
      <c r="N142" s="11"/>
      <c r="O142" s="11"/>
      <c r="P142" s="12" t="str">
        <f aca="false">IF(O142="","NON VALUTABILE",IF(L142&lt;=O142,"ANOMALIA","OK"))</f>
        <v>NON VALUTABILE</v>
      </c>
      <c r="Q142" s="8" t="s">
        <v>2695</v>
      </c>
    </row>
    <row r="143" customFormat="false" ht="15" hidden="false" customHeight="false" outlineLevel="0" collapsed="false">
      <c r="A143" s="8" t="n">
        <v>4</v>
      </c>
      <c r="B143" s="8" t="s">
        <v>2807</v>
      </c>
      <c r="C143" s="8" t="s">
        <v>2842</v>
      </c>
      <c r="D143" s="8" t="s">
        <v>2656</v>
      </c>
      <c r="E143" s="8" t="s">
        <v>2843</v>
      </c>
      <c r="F143" s="8" t="s">
        <v>1812</v>
      </c>
      <c r="G143" s="5" t="s">
        <v>1814</v>
      </c>
      <c r="H143" s="9" t="n">
        <v>2</v>
      </c>
      <c r="I143" s="11" t="n">
        <v>55.33</v>
      </c>
      <c r="J143" s="8"/>
      <c r="K143" s="11" t="n">
        <v>110.66</v>
      </c>
      <c r="L143" s="11" t="n">
        <f aca="false">IFERROR(K143/H143,"")</f>
        <v>55.33</v>
      </c>
      <c r="M143" s="8"/>
      <c r="N143" s="11"/>
      <c r="O143" s="11"/>
      <c r="P143" s="12" t="str">
        <f aca="false">IF(O143="","NON VALUTABILE",IF(L143&lt;=O143,"ANOMALIA","OK"))</f>
        <v>NON VALUTABILE</v>
      </c>
      <c r="Q143" s="8" t="s">
        <v>2664</v>
      </c>
    </row>
    <row r="144" customFormat="false" ht="15" hidden="false" customHeight="false" outlineLevel="0" collapsed="false">
      <c r="A144" s="8" t="n">
        <v>4</v>
      </c>
      <c r="B144" s="8" t="s">
        <v>2807</v>
      </c>
      <c r="C144" s="8" t="s">
        <v>2842</v>
      </c>
      <c r="D144" s="8" t="s">
        <v>2844</v>
      </c>
      <c r="E144" s="8" t="s">
        <v>756</v>
      </c>
      <c r="F144" s="8" t="s">
        <v>756</v>
      </c>
      <c r="G144" s="5" t="s">
        <v>2845</v>
      </c>
      <c r="H144" s="9" t="n">
        <v>1</v>
      </c>
      <c r="I144" s="11" t="n">
        <v>24.59</v>
      </c>
      <c r="J144" s="8"/>
      <c r="K144" s="11" t="n">
        <v>24.59</v>
      </c>
      <c r="L144" s="11" t="n">
        <f aca="false">IFERROR(K144/H144,"")</f>
        <v>24.59</v>
      </c>
      <c r="M144" s="8" t="s">
        <v>757</v>
      </c>
      <c r="N144" s="11" t="n">
        <v>28.38</v>
      </c>
      <c r="O144" s="11" t="n">
        <v>28.38</v>
      </c>
      <c r="P144" s="12" t="str">
        <f aca="false">IF(O144="","NON VALUTABILE",IF(L144&lt;=O144,"ANOMALIA","OK"))</f>
        <v>ANOMALIA</v>
      </c>
      <c r="Q144" s="8" t="s">
        <v>2664</v>
      </c>
    </row>
    <row r="145" customFormat="false" ht="15" hidden="false" customHeight="false" outlineLevel="0" collapsed="false">
      <c r="A145" s="8" t="n">
        <v>4</v>
      </c>
      <c r="B145" s="8" t="s">
        <v>2807</v>
      </c>
      <c r="C145" s="8" t="s">
        <v>2846</v>
      </c>
      <c r="D145" s="8" t="s">
        <v>2847</v>
      </c>
      <c r="E145" s="8" t="s">
        <v>2848</v>
      </c>
      <c r="F145" s="8" t="s">
        <v>760</v>
      </c>
      <c r="G145" s="5" t="s">
        <v>2849</v>
      </c>
      <c r="H145" s="9" t="n">
        <v>1</v>
      </c>
      <c r="I145" s="11" t="n">
        <v>18.85</v>
      </c>
      <c r="J145" s="8"/>
      <c r="K145" s="11" t="n">
        <v>18.85</v>
      </c>
      <c r="L145" s="11" t="n">
        <f aca="false">IFERROR(K145/H145,"")</f>
        <v>18.85</v>
      </c>
      <c r="M145" s="8" t="s">
        <v>761</v>
      </c>
      <c r="N145" s="11" t="n">
        <v>7.64</v>
      </c>
      <c r="O145" s="11" t="n">
        <v>7.64</v>
      </c>
      <c r="P145" s="12" t="str">
        <f aca="false">IF(O145="","NON VALUTABILE",IF(L145&lt;=O145,"ANOMALIA","OK"))</f>
        <v>OK</v>
      </c>
      <c r="Q145" s="8" t="s">
        <v>2664</v>
      </c>
    </row>
    <row r="146" customFormat="false" ht="15" hidden="false" customHeight="false" outlineLevel="0" collapsed="false">
      <c r="A146" s="8" t="n">
        <v>4</v>
      </c>
      <c r="B146" s="8" t="s">
        <v>2807</v>
      </c>
      <c r="C146" s="8" t="s">
        <v>2850</v>
      </c>
      <c r="D146" s="8" t="s">
        <v>2813</v>
      </c>
      <c r="E146" s="8" t="s">
        <v>1692</v>
      </c>
      <c r="F146" s="8" t="s">
        <v>1692</v>
      </c>
      <c r="G146" s="5" t="s">
        <v>1694</v>
      </c>
      <c r="H146" s="9" t="n">
        <v>1</v>
      </c>
      <c r="I146" s="11" t="n">
        <v>672.13</v>
      </c>
      <c r="J146" s="8"/>
      <c r="K146" s="11" t="n">
        <v>672.13</v>
      </c>
      <c r="L146" s="11" t="n">
        <f aca="false">IFERROR(K146/H146,"")</f>
        <v>672.13</v>
      </c>
      <c r="M146" s="8"/>
      <c r="N146" s="11"/>
      <c r="O146" s="11"/>
      <c r="P146" s="12" t="str">
        <f aca="false">IF(O146="","NON VALUTABILE",IF(L146&lt;=O146,"ANOMALIA","OK"))</f>
        <v>NON VALUTABILE</v>
      </c>
      <c r="Q146" s="8" t="s">
        <v>2695</v>
      </c>
    </row>
    <row r="147" customFormat="false" ht="15" hidden="false" customHeight="false" outlineLevel="0" collapsed="false">
      <c r="A147" s="8" t="n">
        <v>4</v>
      </c>
      <c r="B147" s="8" t="s">
        <v>2807</v>
      </c>
      <c r="C147" s="8" t="s">
        <v>2851</v>
      </c>
      <c r="D147" s="8" t="s">
        <v>2852</v>
      </c>
      <c r="E147" s="8" t="s">
        <v>2100</v>
      </c>
      <c r="F147" s="8" t="s">
        <v>2100</v>
      </c>
      <c r="G147" s="5" t="s">
        <v>2102</v>
      </c>
      <c r="H147" s="9" t="n">
        <v>1</v>
      </c>
      <c r="I147" s="11" t="n">
        <v>33.39</v>
      </c>
      <c r="J147" s="8" t="s">
        <v>2853</v>
      </c>
      <c r="K147" s="11" t="n">
        <v>18.03</v>
      </c>
      <c r="L147" s="11" t="n">
        <f aca="false">IFERROR(K147/H147,"")</f>
        <v>18.03</v>
      </c>
      <c r="M147" s="8"/>
      <c r="N147" s="11"/>
      <c r="O147" s="11"/>
      <c r="P147" s="12" t="str">
        <f aca="false">IF(O147="","NON VALUTABILE",IF(L147&lt;=O147,"ANOMALIA","OK"))</f>
        <v>NON VALUTABILE</v>
      </c>
      <c r="Q147" s="8" t="s">
        <v>2655</v>
      </c>
    </row>
    <row r="148" customFormat="false" ht="15" hidden="false" customHeight="false" outlineLevel="0" collapsed="false">
      <c r="A148" s="8" t="n">
        <v>4</v>
      </c>
      <c r="B148" s="8" t="s">
        <v>2807</v>
      </c>
      <c r="C148" s="8" t="s">
        <v>2854</v>
      </c>
      <c r="D148" s="8" t="s">
        <v>2663</v>
      </c>
      <c r="E148" s="8" t="s">
        <v>2121</v>
      </c>
      <c r="F148" s="8" t="s">
        <v>2121</v>
      </c>
      <c r="G148" s="5" t="s">
        <v>2123</v>
      </c>
      <c r="H148" s="9" t="n">
        <v>1</v>
      </c>
      <c r="I148" s="11" t="n">
        <v>24.59</v>
      </c>
      <c r="J148" s="8"/>
      <c r="K148" s="11" t="n">
        <v>24.59</v>
      </c>
      <c r="L148" s="11" t="n">
        <f aca="false">IFERROR(K148/H148,"")</f>
        <v>24.59</v>
      </c>
      <c r="M148" s="8"/>
      <c r="N148" s="11"/>
      <c r="O148" s="11"/>
      <c r="P148" s="12" t="str">
        <f aca="false">IF(O148="","NON VALUTABILE",IF(L148&lt;=O148,"ANOMALIA","OK"))</f>
        <v>NON VALUTABILE</v>
      </c>
      <c r="Q148" s="8" t="s">
        <v>2664</v>
      </c>
    </row>
    <row r="149" customFormat="false" ht="15" hidden="false" customHeight="false" outlineLevel="0" collapsed="false">
      <c r="A149" s="8" t="n">
        <v>4</v>
      </c>
      <c r="B149" s="8" t="s">
        <v>2855</v>
      </c>
      <c r="C149" s="8" t="s">
        <v>2856</v>
      </c>
      <c r="D149" s="8" t="s">
        <v>2857</v>
      </c>
      <c r="E149" s="8" t="s">
        <v>1970</v>
      </c>
      <c r="F149" s="8" t="s">
        <v>1970</v>
      </c>
      <c r="G149" s="5" t="s">
        <v>1972</v>
      </c>
      <c r="H149" s="9" t="n">
        <v>1</v>
      </c>
      <c r="I149" s="11" t="n">
        <v>22.95</v>
      </c>
      <c r="J149" s="8"/>
      <c r="K149" s="11" t="n">
        <v>22.95</v>
      </c>
      <c r="L149" s="11" t="n">
        <f aca="false">IFERROR(K149/H149,"")</f>
        <v>22.95</v>
      </c>
      <c r="M149" s="8"/>
      <c r="N149" s="11"/>
      <c r="O149" s="11"/>
      <c r="P149" s="12" t="str">
        <f aca="false">IF(O149="","NON VALUTABILE",IF(L149&lt;=O149,"ANOMALIA","OK"))</f>
        <v>NON VALUTABILE</v>
      </c>
      <c r="Q149" s="8" t="s">
        <v>2695</v>
      </c>
    </row>
    <row r="150" customFormat="false" ht="23.85" hidden="false" customHeight="false" outlineLevel="0" collapsed="false">
      <c r="A150" s="8" t="n">
        <v>4</v>
      </c>
      <c r="B150" s="8" t="s">
        <v>2855</v>
      </c>
      <c r="C150" s="8" t="s">
        <v>2858</v>
      </c>
      <c r="D150" s="8" t="s">
        <v>2672</v>
      </c>
      <c r="E150" s="8" t="s">
        <v>1922</v>
      </c>
      <c r="F150" s="8" t="s">
        <v>1922</v>
      </c>
      <c r="G150" s="5" t="s">
        <v>1924</v>
      </c>
      <c r="H150" s="9" t="n">
        <v>1</v>
      </c>
      <c r="I150" s="11" t="n">
        <v>113.36</v>
      </c>
      <c r="J150" s="8" t="s">
        <v>2694</v>
      </c>
      <c r="K150" s="11" t="n">
        <v>62.35</v>
      </c>
      <c r="L150" s="11" t="n">
        <f aca="false">IFERROR(K150/H150,"")</f>
        <v>62.35</v>
      </c>
      <c r="M150" s="8"/>
      <c r="N150" s="11"/>
      <c r="O150" s="11"/>
      <c r="P150" s="12" t="str">
        <f aca="false">IF(O150="","NON VALUTABILE",IF(L150&lt;=O150,"ANOMALIA","OK"))</f>
        <v>NON VALUTABILE</v>
      </c>
      <c r="Q150" s="8" t="s">
        <v>2685</v>
      </c>
    </row>
    <row r="151" customFormat="false" ht="23.85" hidden="false" customHeight="false" outlineLevel="0" collapsed="false">
      <c r="A151" s="8" t="n">
        <v>4</v>
      </c>
      <c r="B151" s="8" t="s">
        <v>2855</v>
      </c>
      <c r="C151" s="8" t="s">
        <v>2859</v>
      </c>
      <c r="D151" s="8" t="s">
        <v>2828</v>
      </c>
      <c r="E151" s="8" t="s">
        <v>1886</v>
      </c>
      <c r="F151" s="8" t="s">
        <v>1886</v>
      </c>
      <c r="G151" s="5" t="s">
        <v>1888</v>
      </c>
      <c r="H151" s="9" t="n">
        <v>2</v>
      </c>
      <c r="I151" s="11" t="n">
        <v>38.55</v>
      </c>
      <c r="J151" s="8" t="s">
        <v>2539</v>
      </c>
      <c r="K151" s="11" t="n">
        <v>30.84</v>
      </c>
      <c r="L151" s="11" t="n">
        <f aca="false">IFERROR(K151/H151,"")</f>
        <v>15.42</v>
      </c>
      <c r="M151" s="8"/>
      <c r="N151" s="11"/>
      <c r="O151" s="11"/>
      <c r="P151" s="12" t="str">
        <f aca="false">IF(O151="","NON VALUTABILE",IF(L151&lt;=O151,"ANOMALIA","OK"))</f>
        <v>NON VALUTABILE</v>
      </c>
      <c r="Q151" s="8" t="s">
        <v>2655</v>
      </c>
    </row>
    <row r="152" customFormat="false" ht="23.85" hidden="false" customHeight="false" outlineLevel="0" collapsed="false">
      <c r="A152" s="8" t="n">
        <v>4</v>
      </c>
      <c r="B152" s="8" t="s">
        <v>2855</v>
      </c>
      <c r="C152" s="8" t="s">
        <v>2859</v>
      </c>
      <c r="D152" s="8" t="s">
        <v>2800</v>
      </c>
      <c r="E152" s="8" t="s">
        <v>2230</v>
      </c>
      <c r="F152" s="8" t="s">
        <v>2230</v>
      </c>
      <c r="G152" s="5" t="s">
        <v>2232</v>
      </c>
      <c r="H152" s="9" t="n">
        <v>2</v>
      </c>
      <c r="I152" s="11" t="n">
        <v>24.07</v>
      </c>
      <c r="J152" s="8" t="s">
        <v>2670</v>
      </c>
      <c r="K152" s="11" t="n">
        <v>24.07</v>
      </c>
      <c r="L152" s="11" t="n">
        <f aca="false">IFERROR(K152/H152,"")</f>
        <v>12.035</v>
      </c>
      <c r="M152" s="8"/>
      <c r="N152" s="11"/>
      <c r="O152" s="11"/>
      <c r="P152" s="12" t="str">
        <f aca="false">IF(O152="","NON VALUTABILE",IF(L152&lt;=O152,"ANOMALIA","OK"))</f>
        <v>NON VALUTABILE</v>
      </c>
      <c r="Q152" s="8" t="s">
        <v>2655</v>
      </c>
    </row>
    <row r="153" customFormat="false" ht="15" hidden="false" customHeight="false" outlineLevel="0" collapsed="false">
      <c r="A153" s="8" t="n">
        <v>4</v>
      </c>
      <c r="B153" s="8" t="s">
        <v>2855</v>
      </c>
      <c r="C153" s="8" t="s">
        <v>2859</v>
      </c>
      <c r="D153" s="8" t="s">
        <v>2765</v>
      </c>
      <c r="E153" s="8" t="s">
        <v>477</v>
      </c>
      <c r="F153" s="8" t="s">
        <v>477</v>
      </c>
      <c r="G153" s="5" t="s">
        <v>420</v>
      </c>
      <c r="H153" s="9" t="n">
        <v>2</v>
      </c>
      <c r="I153" s="11" t="n">
        <v>35</v>
      </c>
      <c r="J153" s="8" t="s">
        <v>2649</v>
      </c>
      <c r="K153" s="11" t="n">
        <v>31.5</v>
      </c>
      <c r="L153" s="11" t="n">
        <f aca="false">IFERROR(K153/H153,"")</f>
        <v>15.75</v>
      </c>
      <c r="M153" s="8" t="s">
        <v>478</v>
      </c>
      <c r="N153" s="11" t="n">
        <v>9.665</v>
      </c>
      <c r="O153" s="11" t="n">
        <v>9.665</v>
      </c>
      <c r="P153" s="12" t="str">
        <f aca="false">IF(O153="","NON VALUTABILE",IF(L153&lt;=O153,"ANOMALIA","OK"))</f>
        <v>OK</v>
      </c>
      <c r="Q153" s="8" t="s">
        <v>2655</v>
      </c>
    </row>
    <row r="154" customFormat="false" ht="15" hidden="false" customHeight="false" outlineLevel="0" collapsed="false">
      <c r="A154" s="8" t="n">
        <v>4</v>
      </c>
      <c r="B154" s="8" t="s">
        <v>2855</v>
      </c>
      <c r="C154" s="8" t="s">
        <v>2859</v>
      </c>
      <c r="D154" s="8" t="s">
        <v>2828</v>
      </c>
      <c r="E154" s="8" t="s">
        <v>1889</v>
      </c>
      <c r="F154" s="8" t="s">
        <v>1889</v>
      </c>
      <c r="G154" s="5" t="s">
        <v>1891</v>
      </c>
      <c r="H154" s="9" t="n">
        <v>1</v>
      </c>
      <c r="I154" s="11" t="n">
        <v>191.31</v>
      </c>
      <c r="J154" s="8" t="s">
        <v>2649</v>
      </c>
      <c r="K154" s="11" t="n">
        <v>86.09</v>
      </c>
      <c r="L154" s="11" t="n">
        <f aca="false">IFERROR(K154/H154,"")</f>
        <v>86.09</v>
      </c>
      <c r="M154" s="8"/>
      <c r="N154" s="11"/>
      <c r="O154" s="11"/>
      <c r="P154" s="12" t="str">
        <f aca="false">IF(O154="","NON VALUTABILE",IF(L154&lt;=O154,"ANOMALIA","OK"))</f>
        <v>NON VALUTABILE</v>
      </c>
      <c r="Q154" s="8" t="s">
        <v>2655</v>
      </c>
    </row>
    <row r="155" customFormat="false" ht="15" hidden="false" customHeight="false" outlineLevel="0" collapsed="false">
      <c r="A155" s="8" t="n">
        <v>4</v>
      </c>
      <c r="B155" s="8" t="s">
        <v>2855</v>
      </c>
      <c r="C155" s="8" t="s">
        <v>2859</v>
      </c>
      <c r="D155" s="8" t="s">
        <v>2828</v>
      </c>
      <c r="E155" s="8" t="s">
        <v>1892</v>
      </c>
      <c r="F155" s="8" t="s">
        <v>1892</v>
      </c>
      <c r="G155" s="5" t="s">
        <v>1891</v>
      </c>
      <c r="H155" s="9" t="n">
        <v>1</v>
      </c>
      <c r="I155" s="11" t="n">
        <v>191.31</v>
      </c>
      <c r="J155" s="8" t="s">
        <v>2649</v>
      </c>
      <c r="K155" s="11" t="n">
        <v>86.09</v>
      </c>
      <c r="L155" s="11" t="n">
        <f aca="false">IFERROR(K155/H155,"")</f>
        <v>86.09</v>
      </c>
      <c r="M155" s="8"/>
      <c r="N155" s="11"/>
      <c r="O155" s="11"/>
      <c r="P155" s="12" t="str">
        <f aca="false">IF(O155="","NON VALUTABILE",IF(L155&lt;=O155,"ANOMALIA","OK"))</f>
        <v>NON VALUTABILE</v>
      </c>
      <c r="Q155" s="8" t="s">
        <v>2655</v>
      </c>
    </row>
    <row r="156" customFormat="false" ht="15" hidden="false" customHeight="false" outlineLevel="0" collapsed="false">
      <c r="A156" s="8" t="n">
        <v>4</v>
      </c>
      <c r="B156" s="8" t="s">
        <v>2855</v>
      </c>
      <c r="C156" s="8" t="s">
        <v>2860</v>
      </c>
      <c r="D156" s="8" t="s">
        <v>2738</v>
      </c>
      <c r="E156" s="8" t="s">
        <v>390</v>
      </c>
      <c r="F156" s="8" t="s">
        <v>390</v>
      </c>
      <c r="G156" s="5" t="s">
        <v>389</v>
      </c>
      <c r="H156" s="9" t="n">
        <v>1</v>
      </c>
      <c r="I156" s="11" t="n">
        <v>109.19</v>
      </c>
      <c r="J156" s="8" t="s">
        <v>2661</v>
      </c>
      <c r="K156" s="11" t="n">
        <v>65.51</v>
      </c>
      <c r="L156" s="11" t="n">
        <f aca="false">IFERROR(K156/H156,"")</f>
        <v>65.51</v>
      </c>
      <c r="M156" s="8" t="s">
        <v>391</v>
      </c>
      <c r="N156" s="11" t="n">
        <v>44.07</v>
      </c>
      <c r="O156" s="11" t="n">
        <v>44.07</v>
      </c>
      <c r="P156" s="12" t="str">
        <f aca="false">IF(O156="","NON VALUTABILE",IF(L156&lt;=O156,"ANOMALIA","OK"))</f>
        <v>OK</v>
      </c>
      <c r="Q156" s="8" t="s">
        <v>2710</v>
      </c>
    </row>
    <row r="157" customFormat="false" ht="15" hidden="false" customHeight="false" outlineLevel="0" collapsed="false">
      <c r="A157" s="8" t="n">
        <v>4</v>
      </c>
      <c r="B157" s="8" t="s">
        <v>2855</v>
      </c>
      <c r="C157" s="8" t="s">
        <v>2860</v>
      </c>
      <c r="D157" s="8" t="s">
        <v>2861</v>
      </c>
      <c r="E157" s="8" t="s">
        <v>2862</v>
      </c>
      <c r="F157" s="8" t="s">
        <v>1950</v>
      </c>
      <c r="G157" s="5" t="s">
        <v>1369</v>
      </c>
      <c r="H157" s="9" t="n">
        <v>1</v>
      </c>
      <c r="I157" s="11" t="n">
        <v>10.91</v>
      </c>
      <c r="J157" s="8" t="s">
        <v>2694</v>
      </c>
      <c r="K157" s="11" t="n">
        <v>6</v>
      </c>
      <c r="L157" s="11" t="n">
        <f aca="false">IFERROR(K157/H157,"")</f>
        <v>6</v>
      </c>
      <c r="M157" s="8"/>
      <c r="N157" s="11"/>
      <c r="O157" s="11"/>
      <c r="P157" s="12" t="str">
        <f aca="false">IF(O157="","NON VALUTABILE",IF(L157&lt;=O157,"ANOMALIA","OK"))</f>
        <v>NON VALUTABILE</v>
      </c>
      <c r="Q157" s="8" t="s">
        <v>2710</v>
      </c>
    </row>
    <row r="158" customFormat="false" ht="15" hidden="false" customHeight="false" outlineLevel="0" collapsed="false">
      <c r="A158" s="8" t="n">
        <v>4</v>
      </c>
      <c r="B158" s="8" t="s">
        <v>2855</v>
      </c>
      <c r="C158" s="8" t="s">
        <v>2860</v>
      </c>
      <c r="D158" s="8" t="s">
        <v>2755</v>
      </c>
      <c r="E158" s="8" t="s">
        <v>2378</v>
      </c>
      <c r="F158" s="8" t="s">
        <v>2378</v>
      </c>
      <c r="G158" s="5" t="s">
        <v>2301</v>
      </c>
      <c r="H158" s="9" t="n">
        <v>1</v>
      </c>
      <c r="I158" s="11" t="n">
        <v>40.98</v>
      </c>
      <c r="J158" s="8" t="s">
        <v>2539</v>
      </c>
      <c r="K158" s="11" t="n">
        <v>16.39</v>
      </c>
      <c r="L158" s="11" t="n">
        <f aca="false">IFERROR(K158/H158,"")</f>
        <v>16.39</v>
      </c>
      <c r="M158" s="8"/>
      <c r="N158" s="11"/>
      <c r="O158" s="11"/>
      <c r="P158" s="12" t="str">
        <f aca="false">IF(O158="","NON VALUTABILE",IF(L158&lt;=O158,"ANOMALIA","OK"))</f>
        <v>NON VALUTABILE</v>
      </c>
      <c r="Q158" s="8" t="s">
        <v>2710</v>
      </c>
    </row>
    <row r="159" customFormat="false" ht="15" hidden="false" customHeight="false" outlineLevel="0" collapsed="false">
      <c r="A159" s="8" t="n">
        <v>4</v>
      </c>
      <c r="B159" s="8" t="s">
        <v>2855</v>
      </c>
      <c r="C159" s="8" t="s">
        <v>2860</v>
      </c>
      <c r="D159" s="8" t="s">
        <v>2755</v>
      </c>
      <c r="E159" s="8" t="s">
        <v>2346</v>
      </c>
      <c r="F159" s="8" t="s">
        <v>2346</v>
      </c>
      <c r="G159" s="5" t="s">
        <v>2301</v>
      </c>
      <c r="H159" s="9" t="n">
        <v>1</v>
      </c>
      <c r="I159" s="11" t="n">
        <v>14.57</v>
      </c>
      <c r="J159" s="8" t="s">
        <v>2539</v>
      </c>
      <c r="K159" s="11" t="n">
        <v>5.83</v>
      </c>
      <c r="L159" s="11" t="n">
        <f aca="false">IFERROR(K159/H159,"")</f>
        <v>5.83</v>
      </c>
      <c r="M159" s="8"/>
      <c r="N159" s="11"/>
      <c r="O159" s="11"/>
      <c r="P159" s="12" t="str">
        <f aca="false">IF(O159="","NON VALUTABILE",IF(L159&lt;=O159,"ANOMALIA","OK"))</f>
        <v>NON VALUTABILE</v>
      </c>
      <c r="Q159" s="8" t="s">
        <v>2710</v>
      </c>
    </row>
    <row r="160" customFormat="false" ht="15" hidden="false" customHeight="false" outlineLevel="0" collapsed="false">
      <c r="A160" s="8" t="n">
        <v>4</v>
      </c>
      <c r="B160" s="8" t="s">
        <v>2855</v>
      </c>
      <c r="C160" s="8" t="s">
        <v>2860</v>
      </c>
      <c r="D160" s="8" t="s">
        <v>2755</v>
      </c>
      <c r="E160" s="8" t="s">
        <v>2291</v>
      </c>
      <c r="F160" s="8" t="s">
        <v>2291</v>
      </c>
      <c r="G160" s="5" t="s">
        <v>2288</v>
      </c>
      <c r="H160" s="9" t="n">
        <v>1</v>
      </c>
      <c r="I160" s="11" t="n">
        <v>12.75</v>
      </c>
      <c r="J160" s="8" t="s">
        <v>2649</v>
      </c>
      <c r="K160" s="11" t="n">
        <v>5.74</v>
      </c>
      <c r="L160" s="11" t="n">
        <f aca="false">IFERROR(K160/H160,"")</f>
        <v>5.74</v>
      </c>
      <c r="M160" s="8"/>
      <c r="N160" s="11"/>
      <c r="O160" s="11"/>
      <c r="P160" s="12" t="str">
        <f aca="false">IF(O160="","NON VALUTABILE",IF(L160&lt;=O160,"ANOMALIA","OK"))</f>
        <v>NON VALUTABILE</v>
      </c>
      <c r="Q160" s="8" t="s">
        <v>2710</v>
      </c>
    </row>
    <row r="161" customFormat="false" ht="15" hidden="false" customHeight="false" outlineLevel="0" collapsed="false">
      <c r="A161" s="8" t="n">
        <v>4</v>
      </c>
      <c r="B161" s="8" t="s">
        <v>2855</v>
      </c>
      <c r="C161" s="8" t="s">
        <v>2863</v>
      </c>
      <c r="D161" s="8" t="s">
        <v>2757</v>
      </c>
      <c r="E161" s="8" t="s">
        <v>503</v>
      </c>
      <c r="F161" s="8" t="s">
        <v>503</v>
      </c>
      <c r="G161" s="5" t="s">
        <v>2864</v>
      </c>
      <c r="H161" s="9" t="n">
        <v>1</v>
      </c>
      <c r="I161" s="11" t="n">
        <v>53.28</v>
      </c>
      <c r="J161" s="8"/>
      <c r="K161" s="11" t="n">
        <v>53.28</v>
      </c>
      <c r="L161" s="11" t="n">
        <f aca="false">IFERROR(K161/H161,"")</f>
        <v>53.28</v>
      </c>
      <c r="M161" s="8" t="s">
        <v>504</v>
      </c>
      <c r="N161" s="11" t="n">
        <v>38.27</v>
      </c>
      <c r="O161" s="11" t="n">
        <v>38.27</v>
      </c>
      <c r="P161" s="12" t="str">
        <f aca="false">IF(O161="","NON VALUTABILE",IF(L161&lt;=O161,"ANOMALIA","OK"))</f>
        <v>OK</v>
      </c>
      <c r="Q161" s="8" t="s">
        <v>2710</v>
      </c>
    </row>
    <row r="162" customFormat="false" ht="15" hidden="false" customHeight="false" outlineLevel="0" collapsed="false">
      <c r="A162" s="8" t="n">
        <v>4</v>
      </c>
      <c r="B162" s="8" t="s">
        <v>2855</v>
      </c>
      <c r="C162" s="8" t="s">
        <v>2863</v>
      </c>
      <c r="D162" s="8" t="s">
        <v>2865</v>
      </c>
      <c r="E162" s="8" t="s">
        <v>275</v>
      </c>
      <c r="F162" s="8" t="s">
        <v>275</v>
      </c>
      <c r="G162" s="5" t="s">
        <v>2212</v>
      </c>
      <c r="H162" s="9" t="n">
        <v>1</v>
      </c>
      <c r="I162" s="11" t="n">
        <v>53.28</v>
      </c>
      <c r="J162" s="8"/>
      <c r="K162" s="11" t="n">
        <v>53.28</v>
      </c>
      <c r="L162" s="11" t="n">
        <f aca="false">IFERROR(K162/H162,"")</f>
        <v>53.28</v>
      </c>
      <c r="M162" s="8" t="s">
        <v>276</v>
      </c>
      <c r="N162" s="11" t="n">
        <v>52.38</v>
      </c>
      <c r="O162" s="11" t="n">
        <v>52.38</v>
      </c>
      <c r="P162" s="12" t="str">
        <f aca="false">IF(O162="","NON VALUTABILE",IF(L162&lt;=O162,"ANOMALIA","OK"))</f>
        <v>OK</v>
      </c>
      <c r="Q162" s="8" t="s">
        <v>2710</v>
      </c>
    </row>
    <row r="163" customFormat="false" ht="15" hidden="false" customHeight="false" outlineLevel="0" collapsed="false">
      <c r="A163" s="8" t="n">
        <v>4</v>
      </c>
      <c r="B163" s="8" t="s">
        <v>2855</v>
      </c>
      <c r="C163" s="8" t="s">
        <v>2863</v>
      </c>
      <c r="D163" s="8" t="s">
        <v>2738</v>
      </c>
      <c r="E163" s="8" t="s">
        <v>342</v>
      </c>
      <c r="F163" s="8" t="s">
        <v>342</v>
      </c>
      <c r="G163" s="5" t="s">
        <v>2759</v>
      </c>
      <c r="H163" s="9" t="n">
        <v>1</v>
      </c>
      <c r="I163" s="11" t="n">
        <v>12.3</v>
      </c>
      <c r="J163" s="8"/>
      <c r="K163" s="11" t="n">
        <v>12.3</v>
      </c>
      <c r="L163" s="11" t="n">
        <f aca="false">IFERROR(K163/H163,"")</f>
        <v>12.3</v>
      </c>
      <c r="M163" s="8" t="s">
        <v>343</v>
      </c>
      <c r="N163" s="11" t="n">
        <v>6.87</v>
      </c>
      <c r="O163" s="11" t="n">
        <v>6.87</v>
      </c>
      <c r="P163" s="12" t="str">
        <f aca="false">IF(O163="","NON VALUTABILE",IF(L163&lt;=O163,"ANOMALIA","OK"))</f>
        <v>OK</v>
      </c>
      <c r="Q163" s="8" t="s">
        <v>2710</v>
      </c>
    </row>
    <row r="164" customFormat="false" ht="15" hidden="false" customHeight="false" outlineLevel="0" collapsed="false">
      <c r="A164" s="8" t="n">
        <v>4</v>
      </c>
      <c r="B164" s="8" t="s">
        <v>2855</v>
      </c>
      <c r="C164" s="8" t="s">
        <v>2863</v>
      </c>
      <c r="D164" s="8" t="s">
        <v>2755</v>
      </c>
      <c r="E164" s="8" t="s">
        <v>2334</v>
      </c>
      <c r="F164" s="8" t="s">
        <v>2334</v>
      </c>
      <c r="G164" s="5" t="s">
        <v>2301</v>
      </c>
      <c r="H164" s="9" t="n">
        <v>1</v>
      </c>
      <c r="I164" s="11" t="n">
        <v>4.1</v>
      </c>
      <c r="J164" s="8"/>
      <c r="K164" s="11" t="n">
        <v>4.1</v>
      </c>
      <c r="L164" s="11" t="n">
        <f aca="false">IFERROR(K164/H164,"")</f>
        <v>4.1</v>
      </c>
      <c r="M164" s="8"/>
      <c r="N164" s="11"/>
      <c r="O164" s="11"/>
      <c r="P164" s="12" t="str">
        <f aca="false">IF(O164="","NON VALUTABILE",IF(L164&lt;=O164,"ANOMALIA","OK"))</f>
        <v>NON VALUTABILE</v>
      </c>
      <c r="Q164" s="8" t="s">
        <v>2710</v>
      </c>
    </row>
    <row r="165" customFormat="false" ht="15" hidden="false" customHeight="false" outlineLevel="0" collapsed="false">
      <c r="A165" s="8" t="n">
        <v>4</v>
      </c>
      <c r="B165" s="8" t="s">
        <v>2855</v>
      </c>
      <c r="C165" s="8" t="s">
        <v>2863</v>
      </c>
      <c r="D165" s="8" t="s">
        <v>2755</v>
      </c>
      <c r="E165" s="8" t="s">
        <v>2310</v>
      </c>
      <c r="F165" s="8" t="s">
        <v>2310</v>
      </c>
      <c r="G165" s="5" t="s">
        <v>2301</v>
      </c>
      <c r="H165" s="9" t="n">
        <v>1</v>
      </c>
      <c r="I165" s="11" t="n">
        <v>6.56</v>
      </c>
      <c r="J165" s="8"/>
      <c r="K165" s="11" t="n">
        <v>6.56</v>
      </c>
      <c r="L165" s="11" t="n">
        <f aca="false">IFERROR(K165/H165,"")</f>
        <v>6.56</v>
      </c>
      <c r="M165" s="8"/>
      <c r="N165" s="11"/>
      <c r="O165" s="11"/>
      <c r="P165" s="12" t="str">
        <f aca="false">IF(O165="","NON VALUTABILE",IF(L165&lt;=O165,"ANOMALIA","OK"))</f>
        <v>NON VALUTABILE</v>
      </c>
      <c r="Q165" s="8" t="s">
        <v>2710</v>
      </c>
    </row>
    <row r="166" customFormat="false" ht="15" hidden="false" customHeight="false" outlineLevel="0" collapsed="false">
      <c r="A166" s="8" t="n">
        <v>4</v>
      </c>
      <c r="B166" s="8" t="s">
        <v>2855</v>
      </c>
      <c r="C166" s="8" t="s">
        <v>2863</v>
      </c>
      <c r="D166" s="8" t="s">
        <v>2755</v>
      </c>
      <c r="E166" s="8" t="s">
        <v>2314</v>
      </c>
      <c r="F166" s="8" t="s">
        <v>2314</v>
      </c>
      <c r="G166" s="5" t="s">
        <v>2301</v>
      </c>
      <c r="H166" s="9" t="n">
        <v>1</v>
      </c>
      <c r="I166" s="11" t="n">
        <v>5.74</v>
      </c>
      <c r="J166" s="8"/>
      <c r="K166" s="11" t="n">
        <v>5.74</v>
      </c>
      <c r="L166" s="11" t="n">
        <f aca="false">IFERROR(K166/H166,"")</f>
        <v>5.74</v>
      </c>
      <c r="M166" s="8"/>
      <c r="N166" s="11"/>
      <c r="O166" s="11"/>
      <c r="P166" s="12" t="str">
        <f aca="false">IF(O166="","NON VALUTABILE",IF(L166&lt;=O166,"ANOMALIA","OK"))</f>
        <v>NON VALUTABILE</v>
      </c>
      <c r="Q166" s="8" t="s">
        <v>2710</v>
      </c>
    </row>
    <row r="167" customFormat="false" ht="15" hidden="false" customHeight="false" outlineLevel="0" collapsed="false">
      <c r="A167" s="8" t="n">
        <v>4</v>
      </c>
      <c r="B167" s="8" t="s">
        <v>2855</v>
      </c>
      <c r="C167" s="8" t="s">
        <v>2863</v>
      </c>
      <c r="D167" s="8" t="s">
        <v>2755</v>
      </c>
      <c r="E167" s="8" t="s">
        <v>2293</v>
      </c>
      <c r="F167" s="8" t="s">
        <v>2293</v>
      </c>
      <c r="G167" s="5" t="s">
        <v>2288</v>
      </c>
      <c r="H167" s="9" t="n">
        <v>1</v>
      </c>
      <c r="I167" s="11" t="n">
        <v>7.38</v>
      </c>
      <c r="J167" s="8"/>
      <c r="K167" s="11" t="n">
        <v>7.38</v>
      </c>
      <c r="L167" s="11" t="n">
        <f aca="false">IFERROR(K167/H167,"")</f>
        <v>7.38</v>
      </c>
      <c r="M167" s="8"/>
      <c r="N167" s="11"/>
      <c r="O167" s="11"/>
      <c r="P167" s="12" t="str">
        <f aca="false">IF(O167="","NON VALUTABILE",IF(L167&lt;=O167,"ANOMALIA","OK"))</f>
        <v>NON VALUTABILE</v>
      </c>
      <c r="Q167" s="8" t="s">
        <v>2710</v>
      </c>
    </row>
    <row r="168" customFormat="false" ht="15" hidden="false" customHeight="false" outlineLevel="0" collapsed="false">
      <c r="A168" s="8" t="n">
        <v>4</v>
      </c>
      <c r="B168" s="8" t="s">
        <v>2855</v>
      </c>
      <c r="C168" s="8" t="s">
        <v>2866</v>
      </c>
      <c r="D168" s="8" t="s">
        <v>2867</v>
      </c>
      <c r="E168" s="8" t="s">
        <v>2868</v>
      </c>
      <c r="F168" s="8" t="s">
        <v>1964</v>
      </c>
      <c r="G168" s="5" t="s">
        <v>1966</v>
      </c>
      <c r="H168" s="9" t="n">
        <v>1</v>
      </c>
      <c r="I168" s="11" t="n">
        <v>325.14</v>
      </c>
      <c r="J168" s="8" t="s">
        <v>2661</v>
      </c>
      <c r="K168" s="11" t="n">
        <v>195.08</v>
      </c>
      <c r="L168" s="11" t="n">
        <f aca="false">IFERROR(K168/H168,"")</f>
        <v>195.08</v>
      </c>
      <c r="M168" s="8"/>
      <c r="N168" s="11"/>
      <c r="O168" s="11"/>
      <c r="P168" s="12" t="str">
        <f aca="false">IF(O168="","NON VALUTABILE",IF(L168&lt;=O168,"ANOMALIA","OK"))</f>
        <v>NON VALUTABILE</v>
      </c>
      <c r="Q168" s="8" t="s">
        <v>2655</v>
      </c>
    </row>
    <row r="169" customFormat="false" ht="15" hidden="false" customHeight="false" outlineLevel="0" collapsed="false">
      <c r="A169" s="8" t="n">
        <v>4</v>
      </c>
      <c r="B169" s="8" t="s">
        <v>2855</v>
      </c>
      <c r="C169" s="8" t="s">
        <v>2869</v>
      </c>
      <c r="D169" s="8" t="s">
        <v>2821</v>
      </c>
      <c r="E169" s="8" t="s">
        <v>2870</v>
      </c>
      <c r="F169" s="8" t="s">
        <v>2176</v>
      </c>
      <c r="G169" s="5" t="s">
        <v>2155</v>
      </c>
      <c r="H169" s="9" t="n">
        <v>1</v>
      </c>
      <c r="I169" s="11" t="n">
        <v>8.2</v>
      </c>
      <c r="J169" s="8"/>
      <c r="K169" s="11" t="n">
        <v>8.2</v>
      </c>
      <c r="L169" s="11" t="n">
        <f aca="false">IFERROR(K169/H169,"")</f>
        <v>8.2</v>
      </c>
      <c r="M169" s="8"/>
      <c r="N169" s="11"/>
      <c r="O169" s="11"/>
      <c r="P169" s="12" t="str">
        <f aca="false">IF(O169="","NON VALUTABILE",IF(L169&lt;=O169,"ANOMALIA","OK"))</f>
        <v>NON VALUTABILE</v>
      </c>
      <c r="Q169" s="8" t="s">
        <v>2664</v>
      </c>
    </row>
    <row r="170" customFormat="false" ht="15" hidden="false" customHeight="false" outlineLevel="0" collapsed="false">
      <c r="A170" s="8" t="n">
        <v>4</v>
      </c>
      <c r="B170" s="8" t="s">
        <v>2855</v>
      </c>
      <c r="C170" s="8" t="s">
        <v>2869</v>
      </c>
      <c r="D170" s="8" t="s">
        <v>2643</v>
      </c>
      <c r="E170" s="8" t="s">
        <v>2871</v>
      </c>
      <c r="F170" s="8" t="s">
        <v>2040</v>
      </c>
      <c r="G170" s="5" t="s">
        <v>2042</v>
      </c>
      <c r="H170" s="9" t="n">
        <v>1</v>
      </c>
      <c r="I170" s="11" t="n">
        <v>24.55</v>
      </c>
      <c r="J170" s="8" t="s">
        <v>2539</v>
      </c>
      <c r="K170" s="11" t="n">
        <v>9.82</v>
      </c>
      <c r="L170" s="11" t="n">
        <f aca="false">IFERROR(K170/H170,"")</f>
        <v>9.82</v>
      </c>
      <c r="M170" s="8"/>
      <c r="N170" s="11"/>
      <c r="O170" s="11"/>
      <c r="P170" s="12" t="str">
        <f aca="false">IF(O170="","NON VALUTABILE",IF(L170&lt;=O170,"ANOMALIA","OK"))</f>
        <v>NON VALUTABILE</v>
      </c>
      <c r="Q170" s="8" t="s">
        <v>2664</v>
      </c>
    </row>
    <row r="171" customFormat="false" ht="15" hidden="false" customHeight="false" outlineLevel="0" collapsed="false">
      <c r="A171" s="8" t="n">
        <v>4</v>
      </c>
      <c r="B171" s="8" t="s">
        <v>2855</v>
      </c>
      <c r="C171" s="8" t="s">
        <v>2872</v>
      </c>
      <c r="D171" s="8" t="s">
        <v>2755</v>
      </c>
      <c r="E171" s="8" t="s">
        <v>2368</v>
      </c>
      <c r="F171" s="8" t="s">
        <v>2368</v>
      </c>
      <c r="G171" s="5" t="s">
        <v>2301</v>
      </c>
      <c r="H171" s="9" t="n">
        <v>1</v>
      </c>
      <c r="I171" s="11" t="n">
        <v>7.25</v>
      </c>
      <c r="J171" s="8" t="s">
        <v>2670</v>
      </c>
      <c r="K171" s="11" t="n">
        <v>3.63</v>
      </c>
      <c r="L171" s="11" t="n">
        <f aca="false">IFERROR(K171/H171,"")</f>
        <v>3.63</v>
      </c>
      <c r="M171" s="8"/>
      <c r="N171" s="11"/>
      <c r="O171" s="11"/>
      <c r="P171" s="12" t="str">
        <f aca="false">IF(O171="","NON VALUTABILE",IF(L171&lt;=O171,"ANOMALIA","OK"))</f>
        <v>NON VALUTABILE</v>
      </c>
      <c r="Q171" s="8" t="s">
        <v>2655</v>
      </c>
    </row>
    <row r="172" customFormat="false" ht="15" hidden="false" customHeight="false" outlineLevel="0" collapsed="false">
      <c r="A172" s="8" t="n">
        <v>4</v>
      </c>
      <c r="B172" s="8" t="s">
        <v>2855</v>
      </c>
      <c r="C172" s="8" t="s">
        <v>2873</v>
      </c>
      <c r="D172" s="8" t="s">
        <v>2738</v>
      </c>
      <c r="E172" s="8" t="s">
        <v>362</v>
      </c>
      <c r="F172" s="8" t="s">
        <v>362</v>
      </c>
      <c r="G172" s="5" t="s">
        <v>2874</v>
      </c>
      <c r="H172" s="9" t="n">
        <v>1</v>
      </c>
      <c r="I172" s="11" t="n">
        <v>16.39</v>
      </c>
      <c r="J172" s="8"/>
      <c r="K172" s="11" t="n">
        <v>16.39</v>
      </c>
      <c r="L172" s="11" t="n">
        <f aca="false">IFERROR(K172/H172,"")</f>
        <v>16.39</v>
      </c>
      <c r="M172" s="8" t="s">
        <v>363</v>
      </c>
      <c r="N172" s="11" t="n">
        <v>9.43</v>
      </c>
      <c r="O172" s="11" t="n">
        <v>9.43</v>
      </c>
      <c r="P172" s="12" t="str">
        <f aca="false">IF(O172="","NON VALUTABILE",IF(L172&lt;=O172,"ANOMALIA","OK"))</f>
        <v>OK</v>
      </c>
      <c r="Q172" s="8" t="s">
        <v>2710</v>
      </c>
    </row>
    <row r="173" customFormat="false" ht="15" hidden="false" customHeight="false" outlineLevel="0" collapsed="false">
      <c r="A173" s="8" t="n">
        <v>4</v>
      </c>
      <c r="B173" s="8" t="s">
        <v>2855</v>
      </c>
      <c r="C173" s="8" t="s">
        <v>2875</v>
      </c>
      <c r="D173" s="8" t="s">
        <v>2643</v>
      </c>
      <c r="E173" s="8" t="s">
        <v>2876</v>
      </c>
      <c r="F173" s="8" t="s">
        <v>2048</v>
      </c>
      <c r="G173" s="5" t="s">
        <v>2050</v>
      </c>
      <c r="H173" s="9" t="n">
        <v>1</v>
      </c>
      <c r="I173" s="11" t="n">
        <v>15.3</v>
      </c>
      <c r="J173" s="8" t="s">
        <v>2539</v>
      </c>
      <c r="K173" s="11" t="n">
        <v>6.12</v>
      </c>
      <c r="L173" s="11" t="n">
        <f aca="false">IFERROR(K173/H173,"")</f>
        <v>6.12</v>
      </c>
      <c r="M173" s="8"/>
      <c r="N173" s="11"/>
      <c r="O173" s="11"/>
      <c r="P173" s="12" t="str">
        <f aca="false">IF(O173="","NON VALUTABILE",IF(L173&lt;=O173,"ANOMALIA","OK"))</f>
        <v>NON VALUTABILE</v>
      </c>
      <c r="Q173" s="8" t="s">
        <v>2685</v>
      </c>
    </row>
    <row r="174" customFormat="false" ht="15" hidden="false" customHeight="false" outlineLevel="0" collapsed="false">
      <c r="A174" s="8" t="n">
        <v>4</v>
      </c>
      <c r="B174" s="8" t="s">
        <v>2855</v>
      </c>
      <c r="C174" s="8" t="s">
        <v>2875</v>
      </c>
      <c r="D174" s="8" t="s">
        <v>2643</v>
      </c>
      <c r="E174" s="8" t="s">
        <v>2877</v>
      </c>
      <c r="F174" s="8" t="s">
        <v>2021</v>
      </c>
      <c r="G174" s="5" t="s">
        <v>2023</v>
      </c>
      <c r="H174" s="9" t="n">
        <v>1</v>
      </c>
      <c r="I174" s="11" t="n">
        <v>20.2</v>
      </c>
      <c r="J174" s="8" t="s">
        <v>2539</v>
      </c>
      <c r="K174" s="11" t="n">
        <v>8.08</v>
      </c>
      <c r="L174" s="11" t="n">
        <f aca="false">IFERROR(K174/H174,"")</f>
        <v>8.08</v>
      </c>
      <c r="M174" s="8"/>
      <c r="N174" s="11"/>
      <c r="O174" s="11"/>
      <c r="P174" s="12" t="str">
        <f aca="false">IF(O174="","NON VALUTABILE",IF(L174&lt;=O174,"ANOMALIA","OK"))</f>
        <v>NON VALUTABILE</v>
      </c>
      <c r="Q174" s="8" t="s">
        <v>2685</v>
      </c>
    </row>
    <row r="175" customFormat="false" ht="23.85" hidden="false" customHeight="false" outlineLevel="0" collapsed="false">
      <c r="A175" s="8" t="n">
        <v>4</v>
      </c>
      <c r="B175" s="8" t="s">
        <v>2855</v>
      </c>
      <c r="C175" s="8" t="s">
        <v>2875</v>
      </c>
      <c r="D175" s="8" t="s">
        <v>2643</v>
      </c>
      <c r="E175" s="8" t="s">
        <v>2878</v>
      </c>
      <c r="F175" s="8" t="s">
        <v>2037</v>
      </c>
      <c r="G175" s="5" t="s">
        <v>2039</v>
      </c>
      <c r="H175" s="9" t="n">
        <v>1</v>
      </c>
      <c r="I175" s="11" t="n">
        <v>31.6</v>
      </c>
      <c r="J175" s="8" t="s">
        <v>2539</v>
      </c>
      <c r="K175" s="11" t="n">
        <v>12.64</v>
      </c>
      <c r="L175" s="11" t="n">
        <f aca="false">IFERROR(K175/H175,"")</f>
        <v>12.64</v>
      </c>
      <c r="M175" s="8"/>
      <c r="N175" s="11"/>
      <c r="O175" s="11"/>
      <c r="P175" s="12" t="str">
        <f aca="false">IF(O175="","NON VALUTABILE",IF(L175&lt;=O175,"ANOMALIA","OK"))</f>
        <v>NON VALUTABILE</v>
      </c>
      <c r="Q175" s="8" t="s">
        <v>2685</v>
      </c>
    </row>
    <row r="176" customFormat="false" ht="15" hidden="false" customHeight="false" outlineLevel="0" collapsed="false">
      <c r="A176" s="8" t="n">
        <v>4</v>
      </c>
      <c r="B176" s="8" t="s">
        <v>2855</v>
      </c>
      <c r="C176" s="8" t="s">
        <v>2875</v>
      </c>
      <c r="D176" s="8" t="s">
        <v>2819</v>
      </c>
      <c r="E176" s="8" t="s">
        <v>2879</v>
      </c>
      <c r="F176" s="8" t="s">
        <v>701</v>
      </c>
      <c r="G176" s="5" t="s">
        <v>2080</v>
      </c>
      <c r="H176" s="9" t="n">
        <v>4</v>
      </c>
      <c r="I176" s="11" t="n">
        <v>12.71</v>
      </c>
      <c r="J176" s="8" t="s">
        <v>2694</v>
      </c>
      <c r="K176" s="11" t="n">
        <v>27.96</v>
      </c>
      <c r="L176" s="11" t="n">
        <f aca="false">IFERROR(K176/H176,"")</f>
        <v>6.99</v>
      </c>
      <c r="M176" s="8" t="s">
        <v>702</v>
      </c>
      <c r="N176" s="11" t="n">
        <v>4.0425</v>
      </c>
      <c r="O176" s="11" t="n">
        <v>4.0425</v>
      </c>
      <c r="P176" s="12" t="str">
        <f aca="false">IF(O176="","NON VALUTABILE",IF(L176&lt;=O176,"ANOMALIA","OK"))</f>
        <v>OK</v>
      </c>
      <c r="Q176" s="8" t="s">
        <v>2685</v>
      </c>
    </row>
    <row r="177" customFormat="false" ht="23.85" hidden="false" customHeight="false" outlineLevel="0" collapsed="false">
      <c r="A177" s="8" t="n">
        <v>4</v>
      </c>
      <c r="B177" s="8" t="s">
        <v>2880</v>
      </c>
      <c r="C177" s="8" t="s">
        <v>2881</v>
      </c>
      <c r="D177" s="8" t="s">
        <v>2882</v>
      </c>
      <c r="E177" s="8" t="s">
        <v>2883</v>
      </c>
      <c r="F177" s="8" t="s">
        <v>1703</v>
      </c>
      <c r="G177" s="5" t="s">
        <v>1705</v>
      </c>
      <c r="H177" s="9" t="n">
        <v>1</v>
      </c>
      <c r="I177" s="11" t="n">
        <v>476.9</v>
      </c>
      <c r="J177" s="8" t="s">
        <v>2694</v>
      </c>
      <c r="K177" s="11" t="n">
        <v>262.3</v>
      </c>
      <c r="L177" s="11" t="n">
        <f aca="false">IFERROR(K177/H177,"")</f>
        <v>262.3</v>
      </c>
      <c r="M177" s="8"/>
      <c r="N177" s="11"/>
      <c r="O177" s="11"/>
      <c r="P177" s="12" t="str">
        <f aca="false">IF(O177="","NON VALUTABILE",IF(L177&lt;=O177,"ANOMALIA","OK"))</f>
        <v>NON VALUTABILE</v>
      </c>
      <c r="Q177" s="8" t="s">
        <v>2655</v>
      </c>
    </row>
    <row r="178" customFormat="false" ht="15" hidden="false" customHeight="false" outlineLevel="0" collapsed="false">
      <c r="A178" s="8" t="n">
        <v>5</v>
      </c>
      <c r="B178" s="8" t="s">
        <v>2880</v>
      </c>
      <c r="C178" s="8" t="s">
        <v>2884</v>
      </c>
      <c r="D178" s="8" t="s">
        <v>2654</v>
      </c>
      <c r="E178" s="8" t="s">
        <v>929</v>
      </c>
      <c r="F178" s="8" t="s">
        <v>929</v>
      </c>
      <c r="G178" s="5" t="s">
        <v>1369</v>
      </c>
      <c r="H178" s="9" t="n">
        <v>1</v>
      </c>
      <c r="I178" s="11" t="n">
        <v>13.3</v>
      </c>
      <c r="J178" s="8" t="s">
        <v>2670</v>
      </c>
      <c r="K178" s="11" t="n">
        <v>6.65</v>
      </c>
      <c r="L178" s="11" t="n">
        <f aca="false">IFERROR(K178/H178,"")</f>
        <v>6.65</v>
      </c>
      <c r="M178" s="8" t="s">
        <v>930</v>
      </c>
      <c r="N178" s="11" t="n">
        <v>3.24</v>
      </c>
      <c r="O178" s="11" t="n">
        <v>3.24</v>
      </c>
      <c r="P178" s="12" t="str">
        <f aca="false">IF(O178="","NON VALUTABILE",IF(L178&lt;=O178,"ANOMALIA","OK"))</f>
        <v>OK</v>
      </c>
      <c r="Q178" s="8" t="s">
        <v>2655</v>
      </c>
    </row>
    <row r="179" customFormat="false" ht="15" hidden="false" customHeight="false" outlineLevel="0" collapsed="false">
      <c r="A179" s="8" t="n">
        <v>5</v>
      </c>
      <c r="B179" s="8" t="s">
        <v>2880</v>
      </c>
      <c r="C179" s="8" t="s">
        <v>2885</v>
      </c>
      <c r="D179" s="8" t="s">
        <v>2813</v>
      </c>
      <c r="E179" s="8" t="s">
        <v>1687</v>
      </c>
      <c r="F179" s="8" t="s">
        <v>1687</v>
      </c>
      <c r="G179" s="5" t="s">
        <v>1686</v>
      </c>
      <c r="H179" s="9" t="n">
        <v>1</v>
      </c>
      <c r="I179" s="11" t="n">
        <v>18.85</v>
      </c>
      <c r="J179" s="8"/>
      <c r="K179" s="11" t="n">
        <v>18.85</v>
      </c>
      <c r="L179" s="11" t="n">
        <f aca="false">IFERROR(K179/H179,"")</f>
        <v>18.85</v>
      </c>
      <c r="M179" s="8"/>
      <c r="N179" s="11"/>
      <c r="O179" s="11"/>
      <c r="P179" s="12" t="str">
        <f aca="false">IF(O179="","NON VALUTABILE",IF(L179&lt;=O179,"ANOMALIA","OK"))</f>
        <v>NON VALUTABILE</v>
      </c>
      <c r="Q179" s="8" t="s">
        <v>2695</v>
      </c>
    </row>
    <row r="180" customFormat="false" ht="15" hidden="false" customHeight="false" outlineLevel="0" collapsed="false">
      <c r="A180" s="8" t="n">
        <v>5</v>
      </c>
      <c r="B180" s="8" t="s">
        <v>2880</v>
      </c>
      <c r="C180" s="8" t="s">
        <v>2885</v>
      </c>
      <c r="D180" s="8" t="s">
        <v>2813</v>
      </c>
      <c r="E180" s="8" t="s">
        <v>1684</v>
      </c>
      <c r="F180" s="8" t="s">
        <v>1684</v>
      </c>
      <c r="G180" s="5" t="s">
        <v>1686</v>
      </c>
      <c r="H180" s="9" t="n">
        <v>1</v>
      </c>
      <c r="I180" s="11" t="n">
        <v>18.85</v>
      </c>
      <c r="J180" s="8"/>
      <c r="K180" s="11" t="n">
        <v>18.85</v>
      </c>
      <c r="L180" s="11" t="n">
        <f aca="false">IFERROR(K180/H180,"")</f>
        <v>18.85</v>
      </c>
      <c r="M180" s="8"/>
      <c r="N180" s="11"/>
      <c r="O180" s="11"/>
      <c r="P180" s="12" t="str">
        <f aca="false">IF(O180="","NON VALUTABILE",IF(L180&lt;=O180,"ANOMALIA","OK"))</f>
        <v>NON VALUTABILE</v>
      </c>
      <c r="Q180" s="8" t="s">
        <v>2695</v>
      </c>
    </row>
    <row r="181" customFormat="false" ht="15" hidden="false" customHeight="false" outlineLevel="0" collapsed="false">
      <c r="A181" s="8" t="n">
        <v>5</v>
      </c>
      <c r="B181" s="8" t="s">
        <v>2880</v>
      </c>
      <c r="C181" s="8" t="s">
        <v>2886</v>
      </c>
      <c r="D181" s="8" t="s">
        <v>2852</v>
      </c>
      <c r="E181" s="8" t="s">
        <v>2097</v>
      </c>
      <c r="F181" s="8" t="s">
        <v>2097</v>
      </c>
      <c r="G181" s="5" t="s">
        <v>2099</v>
      </c>
      <c r="H181" s="9" t="n">
        <v>1</v>
      </c>
      <c r="I181" s="11" t="n">
        <v>90.16</v>
      </c>
      <c r="J181" s="8"/>
      <c r="K181" s="11" t="n">
        <v>90.16</v>
      </c>
      <c r="L181" s="11" t="n">
        <f aca="false">IFERROR(K181/H181,"")</f>
        <v>90.16</v>
      </c>
      <c r="M181" s="8"/>
      <c r="N181" s="11"/>
      <c r="O181" s="11"/>
      <c r="P181" s="12" t="str">
        <f aca="false">IF(O181="","NON VALUTABILE",IF(L181&lt;=O181,"ANOMALIA","OK"))</f>
        <v>NON VALUTABILE</v>
      </c>
      <c r="Q181" s="8" t="s">
        <v>2731</v>
      </c>
    </row>
    <row r="182" customFormat="false" ht="15" hidden="false" customHeight="false" outlineLevel="0" collapsed="false">
      <c r="A182" s="8" t="n">
        <v>5</v>
      </c>
      <c r="B182" s="8" t="s">
        <v>2880</v>
      </c>
      <c r="C182" s="8" t="s">
        <v>2887</v>
      </c>
      <c r="D182" s="8" t="s">
        <v>2791</v>
      </c>
      <c r="E182" s="8" t="s">
        <v>2888</v>
      </c>
      <c r="F182" s="8" t="s">
        <v>1774</v>
      </c>
      <c r="G182" s="5" t="s">
        <v>1776</v>
      </c>
      <c r="H182" s="9" t="n">
        <v>2</v>
      </c>
      <c r="I182" s="11" t="n">
        <v>53.28</v>
      </c>
      <c r="J182" s="8"/>
      <c r="K182" s="11" t="n">
        <v>106.56</v>
      </c>
      <c r="L182" s="11" t="n">
        <f aca="false">IFERROR(K182/H182,"")</f>
        <v>53.28</v>
      </c>
      <c r="M182" s="8"/>
      <c r="N182" s="11"/>
      <c r="O182" s="11"/>
      <c r="P182" s="12" t="str">
        <f aca="false">IF(O182="","NON VALUTABILE",IF(L182&lt;=O182,"ANOMALIA","OK"))</f>
        <v>NON VALUTABILE</v>
      </c>
      <c r="Q182" s="8" t="s">
        <v>2710</v>
      </c>
    </row>
    <row r="183" customFormat="false" ht="15" hidden="false" customHeight="false" outlineLevel="0" collapsed="false">
      <c r="A183" s="8" t="n">
        <v>5</v>
      </c>
      <c r="B183" s="8" t="s">
        <v>2880</v>
      </c>
      <c r="C183" s="8" t="s">
        <v>2887</v>
      </c>
      <c r="D183" s="8" t="s">
        <v>2889</v>
      </c>
      <c r="E183" s="8" t="s">
        <v>2890</v>
      </c>
      <c r="F183" s="8" t="s">
        <v>2189</v>
      </c>
      <c r="G183" s="5" t="s">
        <v>2191</v>
      </c>
      <c r="H183" s="9" t="n">
        <v>1</v>
      </c>
      <c r="I183" s="11" t="n">
        <v>24.59</v>
      </c>
      <c r="J183" s="8"/>
      <c r="K183" s="11" t="n">
        <v>24.59</v>
      </c>
      <c r="L183" s="11" t="n">
        <f aca="false">IFERROR(K183/H183,"")</f>
        <v>24.59</v>
      </c>
      <c r="M183" s="8"/>
      <c r="N183" s="11"/>
      <c r="O183" s="11"/>
      <c r="P183" s="12" t="str">
        <f aca="false">IF(O183="","NON VALUTABILE",IF(L183&lt;=O183,"ANOMALIA","OK"))</f>
        <v>NON VALUTABILE</v>
      </c>
      <c r="Q183" s="8" t="s">
        <v>2710</v>
      </c>
    </row>
    <row r="184" customFormat="false" ht="15" hidden="false" customHeight="false" outlineLevel="0" collapsed="false">
      <c r="A184" s="8" t="n">
        <v>5</v>
      </c>
      <c r="B184" s="8" t="s">
        <v>2880</v>
      </c>
      <c r="C184" s="8" t="s">
        <v>2891</v>
      </c>
      <c r="D184" s="8" t="s">
        <v>2708</v>
      </c>
      <c r="E184" s="8" t="s">
        <v>2709</v>
      </c>
      <c r="F184" s="8" t="s">
        <v>64</v>
      </c>
      <c r="G184" s="5" t="s">
        <v>1369</v>
      </c>
      <c r="H184" s="9" t="n">
        <v>1</v>
      </c>
      <c r="I184" s="11" t="n">
        <v>3.69</v>
      </c>
      <c r="J184" s="8"/>
      <c r="K184" s="11" t="n">
        <v>3.69</v>
      </c>
      <c r="L184" s="11" t="n">
        <f aca="false">IFERROR(K184/H184,"")</f>
        <v>3.69</v>
      </c>
      <c r="M184" s="8" t="s">
        <v>65</v>
      </c>
      <c r="N184" s="11" t="n">
        <v>1.77</v>
      </c>
      <c r="O184" s="11" t="n">
        <v>1.775</v>
      </c>
      <c r="P184" s="12" t="str">
        <f aca="false">IF(O184="","NON VALUTABILE",IF(L184&lt;=O184,"ANOMALIA","OK"))</f>
        <v>OK</v>
      </c>
      <c r="Q184" s="8" t="s">
        <v>2710</v>
      </c>
    </row>
    <row r="185" customFormat="false" ht="15" hidden="false" customHeight="false" outlineLevel="0" collapsed="false">
      <c r="A185" s="8" t="n">
        <v>5</v>
      </c>
      <c r="B185" s="8" t="s">
        <v>2880</v>
      </c>
      <c r="C185" s="8" t="s">
        <v>2891</v>
      </c>
      <c r="D185" s="8" t="s">
        <v>2708</v>
      </c>
      <c r="E185" s="8" t="s">
        <v>2892</v>
      </c>
      <c r="F185" s="8" t="s">
        <v>209</v>
      </c>
      <c r="G185" s="5" t="s">
        <v>129</v>
      </c>
      <c r="H185" s="9" t="n">
        <v>1</v>
      </c>
      <c r="I185" s="11" t="n">
        <v>5.74</v>
      </c>
      <c r="J185" s="8"/>
      <c r="K185" s="11" t="n">
        <v>5.74</v>
      </c>
      <c r="L185" s="11" t="n">
        <f aca="false">IFERROR(K185/H185,"")</f>
        <v>5.74</v>
      </c>
      <c r="M185" s="8" t="s">
        <v>210</v>
      </c>
      <c r="N185" s="11" t="n">
        <v>2.59</v>
      </c>
      <c r="O185" s="11" t="n">
        <v>2.59</v>
      </c>
      <c r="P185" s="12" t="str">
        <f aca="false">IF(O185="","NON VALUTABILE",IF(L185&lt;=O185,"ANOMALIA","OK"))</f>
        <v>OK</v>
      </c>
      <c r="Q185" s="8" t="s">
        <v>2710</v>
      </c>
    </row>
    <row r="186" customFormat="false" ht="15" hidden="false" customHeight="false" outlineLevel="0" collapsed="false">
      <c r="A186" s="8" t="n">
        <v>5</v>
      </c>
      <c r="B186" s="8" t="s">
        <v>2880</v>
      </c>
      <c r="C186" s="8" t="s">
        <v>2891</v>
      </c>
      <c r="D186" s="8" t="s">
        <v>2708</v>
      </c>
      <c r="E186" s="8" t="s">
        <v>2893</v>
      </c>
      <c r="F186" s="8" t="s">
        <v>195</v>
      </c>
      <c r="G186" s="5" t="s">
        <v>494</v>
      </c>
      <c r="H186" s="9" t="n">
        <v>1</v>
      </c>
      <c r="I186" s="11" t="n">
        <v>6.56</v>
      </c>
      <c r="J186" s="8"/>
      <c r="K186" s="11" t="n">
        <v>6.56</v>
      </c>
      <c r="L186" s="11" t="n">
        <f aca="false">IFERROR(K186/H186,"")</f>
        <v>6.56</v>
      </c>
      <c r="M186" s="8" t="s">
        <v>196</v>
      </c>
      <c r="N186" s="11" t="n">
        <v>3.92</v>
      </c>
      <c r="O186" s="11" t="n">
        <v>3.92</v>
      </c>
      <c r="P186" s="12" t="str">
        <f aca="false">IF(O186="","NON VALUTABILE",IF(L186&lt;=O186,"ANOMALIA","OK"))</f>
        <v>OK</v>
      </c>
      <c r="Q186" s="8" t="s">
        <v>2710</v>
      </c>
    </row>
    <row r="187" customFormat="false" ht="15" hidden="false" customHeight="false" outlineLevel="0" collapsed="false">
      <c r="A187" s="8" t="n">
        <v>5</v>
      </c>
      <c r="B187" s="8" t="s">
        <v>2880</v>
      </c>
      <c r="C187" s="8" t="s">
        <v>2891</v>
      </c>
      <c r="D187" s="8" t="s">
        <v>2708</v>
      </c>
      <c r="E187" s="8" t="s">
        <v>2894</v>
      </c>
      <c r="F187" s="8" t="s">
        <v>203</v>
      </c>
      <c r="G187" s="5" t="s">
        <v>1716</v>
      </c>
      <c r="H187" s="9" t="n">
        <v>1</v>
      </c>
      <c r="I187" s="11" t="n">
        <v>6.56</v>
      </c>
      <c r="J187" s="8"/>
      <c r="K187" s="11" t="n">
        <v>6.56</v>
      </c>
      <c r="L187" s="11" t="n">
        <f aca="false">IFERROR(K187/H187,"")</f>
        <v>6.56</v>
      </c>
      <c r="M187" s="8" t="s">
        <v>204</v>
      </c>
      <c r="N187" s="11" t="n">
        <v>2.5</v>
      </c>
      <c r="O187" s="11" t="n">
        <v>2.5</v>
      </c>
      <c r="P187" s="12" t="str">
        <f aca="false">IF(O187="","NON VALUTABILE",IF(L187&lt;=O187,"ANOMALIA","OK"))</f>
        <v>OK</v>
      </c>
      <c r="Q187" s="8" t="s">
        <v>2710</v>
      </c>
    </row>
    <row r="188" customFormat="false" ht="23.85" hidden="false" customHeight="false" outlineLevel="0" collapsed="false">
      <c r="A188" s="8" t="n">
        <v>5</v>
      </c>
      <c r="B188" s="8" t="s">
        <v>2880</v>
      </c>
      <c r="C188" s="8" t="s">
        <v>2895</v>
      </c>
      <c r="D188" s="8" t="s">
        <v>2717</v>
      </c>
      <c r="E188" s="8" t="s">
        <v>2136</v>
      </c>
      <c r="F188" s="8" t="s">
        <v>2136</v>
      </c>
      <c r="G188" s="5" t="s">
        <v>2138</v>
      </c>
      <c r="H188" s="9" t="n">
        <v>1</v>
      </c>
      <c r="I188" s="11" t="n">
        <v>34.43</v>
      </c>
      <c r="J188" s="8"/>
      <c r="K188" s="11" t="n">
        <v>34.43</v>
      </c>
      <c r="L188" s="11" t="n">
        <f aca="false">IFERROR(K188/H188,"")</f>
        <v>34.43</v>
      </c>
      <c r="M188" s="8"/>
      <c r="N188" s="11"/>
      <c r="O188" s="11"/>
      <c r="P188" s="12" t="str">
        <f aca="false">IF(O188="","NON VALUTABILE",IF(L188&lt;=O188,"ANOMALIA","OK"))</f>
        <v>NON VALUTABILE</v>
      </c>
      <c r="Q188" s="8" t="s">
        <v>2664</v>
      </c>
    </row>
    <row r="189" customFormat="false" ht="15" hidden="false" customHeight="false" outlineLevel="0" collapsed="false">
      <c r="A189" s="8" t="n">
        <v>5</v>
      </c>
      <c r="B189" s="8" t="s">
        <v>2880</v>
      </c>
      <c r="C189" s="8" t="s">
        <v>2896</v>
      </c>
      <c r="D189" s="8" t="s">
        <v>2897</v>
      </c>
      <c r="E189" s="8" t="s">
        <v>2898</v>
      </c>
      <c r="F189" s="8" t="s">
        <v>1934</v>
      </c>
      <c r="G189" s="5" t="s">
        <v>1936</v>
      </c>
      <c r="H189" s="9" t="n">
        <v>1</v>
      </c>
      <c r="I189" s="11" t="n">
        <v>110.66</v>
      </c>
      <c r="J189" s="8"/>
      <c r="K189" s="11" t="n">
        <v>110.66</v>
      </c>
      <c r="L189" s="11" t="n">
        <f aca="false">IFERROR(K189/H189,"")</f>
        <v>110.66</v>
      </c>
      <c r="M189" s="8"/>
      <c r="N189" s="11"/>
      <c r="O189" s="11"/>
      <c r="P189" s="12" t="str">
        <f aca="false">IF(O189="","NON VALUTABILE",IF(L189&lt;=O189,"ANOMALIA","OK"))</f>
        <v>NON VALUTABILE</v>
      </c>
      <c r="Q189" s="8" t="s">
        <v>2695</v>
      </c>
    </row>
    <row r="190" customFormat="false" ht="15" hidden="false" customHeight="false" outlineLevel="0" collapsed="false">
      <c r="A190" s="8" t="n">
        <v>5</v>
      </c>
      <c r="B190" s="8" t="s">
        <v>2880</v>
      </c>
      <c r="C190" s="8" t="s">
        <v>2899</v>
      </c>
      <c r="D190" s="8" t="s">
        <v>2757</v>
      </c>
      <c r="E190" s="8" t="s">
        <v>529</v>
      </c>
      <c r="F190" s="8" t="s">
        <v>529</v>
      </c>
      <c r="G190" s="5" t="s">
        <v>2900</v>
      </c>
      <c r="H190" s="9" t="n">
        <v>1</v>
      </c>
      <c r="I190" s="11" t="n">
        <v>29.51</v>
      </c>
      <c r="J190" s="8"/>
      <c r="K190" s="11" t="n">
        <v>29.51</v>
      </c>
      <c r="L190" s="11" t="n">
        <f aca="false">IFERROR(K190/H190,"")</f>
        <v>29.51</v>
      </c>
      <c r="M190" s="8" t="s">
        <v>530</v>
      </c>
      <c r="N190" s="11" t="n">
        <v>68.29</v>
      </c>
      <c r="O190" s="11" t="n">
        <v>68.29</v>
      </c>
      <c r="P190" s="12" t="str">
        <f aca="false">IF(O190="","NON VALUTABILE",IF(L190&lt;=O190,"ANOMALIA","OK"))</f>
        <v>ANOMALIA</v>
      </c>
      <c r="Q190" s="8" t="s">
        <v>2710</v>
      </c>
    </row>
    <row r="191" customFormat="false" ht="15" hidden="false" customHeight="false" outlineLevel="0" collapsed="false">
      <c r="A191" s="8" t="n">
        <v>5</v>
      </c>
      <c r="B191" s="8" t="s">
        <v>2880</v>
      </c>
      <c r="C191" s="8" t="s">
        <v>2901</v>
      </c>
      <c r="D191" s="8" t="s">
        <v>2659</v>
      </c>
      <c r="E191" s="8" t="s">
        <v>1866</v>
      </c>
      <c r="F191" s="8" t="s">
        <v>1866</v>
      </c>
      <c r="G191" s="5" t="s">
        <v>1868</v>
      </c>
      <c r="H191" s="9" t="n">
        <v>1</v>
      </c>
      <c r="I191" s="11" t="n">
        <v>12.3</v>
      </c>
      <c r="J191" s="8"/>
      <c r="K191" s="11" t="n">
        <v>12.3</v>
      </c>
      <c r="L191" s="11" t="n">
        <f aca="false">IFERROR(K191/H191,"")</f>
        <v>12.3</v>
      </c>
      <c r="M191" s="8"/>
      <c r="N191" s="11"/>
      <c r="O191" s="11"/>
      <c r="P191" s="12" t="str">
        <f aca="false">IF(O191="","NON VALUTABILE",IF(L191&lt;=O191,"ANOMALIA","OK"))</f>
        <v>NON VALUTABILE</v>
      </c>
      <c r="Q191" s="8" t="s">
        <v>2664</v>
      </c>
    </row>
    <row r="192" customFormat="false" ht="15" hidden="false" customHeight="false" outlineLevel="0" collapsed="false">
      <c r="A192" s="8" t="n">
        <v>5</v>
      </c>
      <c r="B192" s="8" t="s">
        <v>2902</v>
      </c>
      <c r="C192" s="8" t="s">
        <v>2903</v>
      </c>
      <c r="D192" s="8" t="s">
        <v>2755</v>
      </c>
      <c r="E192" s="8" t="s">
        <v>2334</v>
      </c>
      <c r="F192" s="8" t="s">
        <v>2334</v>
      </c>
      <c r="G192" s="5" t="s">
        <v>2301</v>
      </c>
      <c r="H192" s="9" t="n">
        <v>1</v>
      </c>
      <c r="I192" s="11" t="n">
        <v>9.29</v>
      </c>
      <c r="J192" s="8" t="s">
        <v>2539</v>
      </c>
      <c r="K192" s="11" t="n">
        <v>3.72</v>
      </c>
      <c r="L192" s="11" t="n">
        <f aca="false">IFERROR(K192/H192,"")</f>
        <v>3.72</v>
      </c>
      <c r="M192" s="8"/>
      <c r="N192" s="11"/>
      <c r="O192" s="11"/>
      <c r="P192" s="12" t="str">
        <f aca="false">IF(O192="","NON VALUTABILE",IF(L192&lt;=O192,"ANOMALIA","OK"))</f>
        <v>NON VALUTABILE</v>
      </c>
      <c r="Q192" s="8" t="s">
        <v>2655</v>
      </c>
    </row>
    <row r="193" customFormat="false" ht="15" hidden="false" customHeight="false" outlineLevel="0" collapsed="false">
      <c r="A193" s="8" t="n">
        <v>5</v>
      </c>
      <c r="B193" s="8" t="s">
        <v>2902</v>
      </c>
      <c r="C193" s="8" t="s">
        <v>2903</v>
      </c>
      <c r="D193" s="8" t="s">
        <v>2755</v>
      </c>
      <c r="E193" s="8" t="s">
        <v>2388</v>
      </c>
      <c r="F193" s="8" t="s">
        <v>2388</v>
      </c>
      <c r="G193" s="5" t="s">
        <v>1801</v>
      </c>
      <c r="H193" s="9" t="n">
        <v>1</v>
      </c>
      <c r="I193" s="11" t="n">
        <v>31.15</v>
      </c>
      <c r="J193" s="8" t="s">
        <v>2670</v>
      </c>
      <c r="K193" s="11" t="n">
        <v>15.58</v>
      </c>
      <c r="L193" s="11" t="n">
        <f aca="false">IFERROR(K193/H193,"")</f>
        <v>15.58</v>
      </c>
      <c r="M193" s="8"/>
      <c r="N193" s="11"/>
      <c r="O193" s="11"/>
      <c r="P193" s="12" t="str">
        <f aca="false">IF(O193="","NON VALUTABILE",IF(L193&lt;=O193,"ANOMALIA","OK"))</f>
        <v>NON VALUTABILE</v>
      </c>
      <c r="Q193" s="8" t="s">
        <v>2655</v>
      </c>
    </row>
    <row r="194" customFormat="false" ht="15" hidden="false" customHeight="false" outlineLevel="0" collapsed="false">
      <c r="A194" s="8" t="n">
        <v>5</v>
      </c>
      <c r="B194" s="8" t="s">
        <v>2902</v>
      </c>
      <c r="C194" s="8" t="s">
        <v>2904</v>
      </c>
      <c r="D194" s="8" t="s">
        <v>2819</v>
      </c>
      <c r="E194" s="8" t="s">
        <v>2086</v>
      </c>
      <c r="F194" s="8" t="s">
        <v>2086</v>
      </c>
      <c r="G194" s="5" t="s">
        <v>2080</v>
      </c>
      <c r="H194" s="9" t="n">
        <v>4</v>
      </c>
      <c r="I194" s="11" t="n">
        <v>31.43</v>
      </c>
      <c r="J194" s="8" t="s">
        <v>2670</v>
      </c>
      <c r="K194" s="11" t="n">
        <v>62.86</v>
      </c>
      <c r="L194" s="11" t="n">
        <f aca="false">IFERROR(K194/H194,"")</f>
        <v>15.715</v>
      </c>
      <c r="M194" s="8"/>
      <c r="N194" s="11"/>
      <c r="O194" s="11"/>
      <c r="P194" s="12" t="str">
        <f aca="false">IF(O194="","NON VALUTABILE",IF(L194&lt;=O194,"ANOMALIA","OK"))</f>
        <v>NON VALUTABILE</v>
      </c>
      <c r="Q194" s="8" t="s">
        <v>2655</v>
      </c>
    </row>
    <row r="195" customFormat="false" ht="15" hidden="false" customHeight="false" outlineLevel="0" collapsed="false">
      <c r="A195" s="8" t="n">
        <v>5</v>
      </c>
      <c r="B195" s="8" t="s">
        <v>2902</v>
      </c>
      <c r="C195" s="8" t="s">
        <v>2905</v>
      </c>
      <c r="D195" s="8" t="s">
        <v>2819</v>
      </c>
      <c r="E195" s="8" t="s">
        <v>2906</v>
      </c>
      <c r="F195" s="8" t="s">
        <v>732</v>
      </c>
      <c r="G195" s="5" t="s">
        <v>2085</v>
      </c>
      <c r="H195" s="9" t="n">
        <v>4</v>
      </c>
      <c r="I195" s="11" t="n">
        <v>30.89</v>
      </c>
      <c r="J195" s="8" t="s">
        <v>2649</v>
      </c>
      <c r="K195" s="11" t="n">
        <v>55.6</v>
      </c>
      <c r="L195" s="11" t="n">
        <f aca="false">IFERROR(K195/H195,"")</f>
        <v>13.9</v>
      </c>
      <c r="M195" s="8" t="s">
        <v>733</v>
      </c>
      <c r="N195" s="11" t="n">
        <v>10.1125</v>
      </c>
      <c r="O195" s="11" t="n">
        <v>10.1125</v>
      </c>
      <c r="P195" s="12" t="str">
        <f aca="false">IF(O195="","NON VALUTABILE",IF(L195&lt;=O195,"ANOMALIA","OK"))</f>
        <v>OK</v>
      </c>
      <c r="Q195" s="8" t="s">
        <v>2655</v>
      </c>
    </row>
    <row r="196" customFormat="false" ht="15" hidden="false" customHeight="false" outlineLevel="0" collapsed="false">
      <c r="A196" s="8" t="n">
        <v>5</v>
      </c>
      <c r="B196" s="8" t="s">
        <v>2902</v>
      </c>
      <c r="C196" s="8" t="s">
        <v>2905</v>
      </c>
      <c r="D196" s="8" t="s">
        <v>2821</v>
      </c>
      <c r="E196" s="8" t="s">
        <v>2907</v>
      </c>
      <c r="F196" s="8" t="s">
        <v>2156</v>
      </c>
      <c r="G196" s="5" t="s">
        <v>2155</v>
      </c>
      <c r="H196" s="9" t="n">
        <v>1</v>
      </c>
      <c r="I196" s="11" t="n">
        <v>8</v>
      </c>
      <c r="J196" s="8"/>
      <c r="K196" s="11" t="n">
        <v>8</v>
      </c>
      <c r="L196" s="11" t="n">
        <f aca="false">IFERROR(K196/H196,"")</f>
        <v>8</v>
      </c>
      <c r="M196" s="8"/>
      <c r="N196" s="11"/>
      <c r="O196" s="11"/>
      <c r="P196" s="12" t="str">
        <f aca="false">IF(O196="","NON VALUTABILE",IF(L196&lt;=O196,"ANOMALIA","OK"))</f>
        <v>NON VALUTABILE</v>
      </c>
      <c r="Q196" s="8" t="s">
        <v>2655</v>
      </c>
    </row>
    <row r="197" customFormat="false" ht="15" hidden="false" customHeight="false" outlineLevel="0" collapsed="false">
      <c r="A197" s="8" t="n">
        <v>5</v>
      </c>
      <c r="B197" s="8" t="s">
        <v>2902</v>
      </c>
      <c r="C197" s="8" t="s">
        <v>2905</v>
      </c>
      <c r="D197" s="8" t="s">
        <v>2755</v>
      </c>
      <c r="E197" s="8" t="s">
        <v>2306</v>
      </c>
      <c r="F197" s="8" t="s">
        <v>2306</v>
      </c>
      <c r="G197" s="5" t="s">
        <v>2301</v>
      </c>
      <c r="H197" s="9" t="n">
        <v>1</v>
      </c>
      <c r="I197" s="11" t="n">
        <v>14.19</v>
      </c>
      <c r="J197" s="8" t="s">
        <v>2539</v>
      </c>
      <c r="K197" s="11" t="n">
        <v>5.68</v>
      </c>
      <c r="L197" s="11" t="n">
        <f aca="false">IFERROR(K197/H197,"")</f>
        <v>5.68</v>
      </c>
      <c r="M197" s="8"/>
      <c r="N197" s="11"/>
      <c r="O197" s="11"/>
      <c r="P197" s="12" t="str">
        <f aca="false">IF(O197="","NON VALUTABILE",IF(L197&lt;=O197,"ANOMALIA","OK"))</f>
        <v>NON VALUTABILE</v>
      </c>
      <c r="Q197" s="8" t="s">
        <v>2655</v>
      </c>
    </row>
    <row r="198" customFormat="false" ht="15" hidden="false" customHeight="false" outlineLevel="0" collapsed="false">
      <c r="A198" s="8" t="n">
        <v>5</v>
      </c>
      <c r="B198" s="8" t="s">
        <v>2902</v>
      </c>
      <c r="C198" s="8" t="s">
        <v>2905</v>
      </c>
      <c r="D198" s="8" t="s">
        <v>2755</v>
      </c>
      <c r="E198" s="8" t="s">
        <v>2308</v>
      </c>
      <c r="F198" s="8" t="s">
        <v>2308</v>
      </c>
      <c r="G198" s="5" t="s">
        <v>2301</v>
      </c>
      <c r="H198" s="9" t="n">
        <v>1</v>
      </c>
      <c r="I198" s="11" t="n">
        <v>22.78</v>
      </c>
      <c r="J198" s="8" t="s">
        <v>2908</v>
      </c>
      <c r="K198" s="11" t="n">
        <v>6.83</v>
      </c>
      <c r="L198" s="11" t="n">
        <f aca="false">IFERROR(K198/H198,"")</f>
        <v>6.83</v>
      </c>
      <c r="M198" s="8"/>
      <c r="N198" s="11"/>
      <c r="O198" s="11"/>
      <c r="P198" s="12" t="str">
        <f aca="false">IF(O198="","NON VALUTABILE",IF(L198&lt;=O198,"ANOMALIA","OK"))</f>
        <v>NON VALUTABILE</v>
      </c>
      <c r="Q198" s="8" t="s">
        <v>2655</v>
      </c>
    </row>
    <row r="199" customFormat="false" ht="15" hidden="false" customHeight="false" outlineLevel="0" collapsed="false">
      <c r="A199" s="8" t="n">
        <v>5</v>
      </c>
      <c r="B199" s="8" t="s">
        <v>2902</v>
      </c>
      <c r="C199" s="8" t="s">
        <v>2905</v>
      </c>
      <c r="D199" s="8" t="s">
        <v>2755</v>
      </c>
      <c r="E199" s="8" t="s">
        <v>2312</v>
      </c>
      <c r="F199" s="8" t="s">
        <v>2312</v>
      </c>
      <c r="G199" s="5" t="s">
        <v>2301</v>
      </c>
      <c r="H199" s="9" t="n">
        <v>1</v>
      </c>
      <c r="I199" s="11" t="n">
        <v>15.61</v>
      </c>
      <c r="J199" s="8" t="s">
        <v>2539</v>
      </c>
      <c r="K199" s="11" t="n">
        <v>6.24</v>
      </c>
      <c r="L199" s="11" t="n">
        <f aca="false">IFERROR(K199/H199,"")</f>
        <v>6.24</v>
      </c>
      <c r="M199" s="8"/>
      <c r="N199" s="11"/>
      <c r="O199" s="11"/>
      <c r="P199" s="12" t="str">
        <f aca="false">IF(O199="","NON VALUTABILE",IF(L199&lt;=O199,"ANOMALIA","OK"))</f>
        <v>NON VALUTABILE</v>
      </c>
      <c r="Q199" s="8" t="s">
        <v>2655</v>
      </c>
    </row>
    <row r="200" customFormat="false" ht="15" hidden="false" customHeight="false" outlineLevel="0" collapsed="false">
      <c r="A200" s="8" t="n">
        <v>5</v>
      </c>
      <c r="B200" s="8" t="s">
        <v>2902</v>
      </c>
      <c r="C200" s="8" t="s">
        <v>2909</v>
      </c>
      <c r="D200" s="8" t="s">
        <v>2755</v>
      </c>
      <c r="E200" s="8" t="s">
        <v>2344</v>
      </c>
      <c r="F200" s="8" t="s">
        <v>2344</v>
      </c>
      <c r="G200" s="5" t="s">
        <v>2301</v>
      </c>
      <c r="H200" s="9" t="n">
        <v>1</v>
      </c>
      <c r="I200" s="11" t="n">
        <v>8.91</v>
      </c>
      <c r="J200" s="8" t="s">
        <v>2539</v>
      </c>
      <c r="K200" s="11" t="n">
        <v>3.56</v>
      </c>
      <c r="L200" s="11" t="n">
        <f aca="false">IFERROR(K200/H200,"")</f>
        <v>3.56</v>
      </c>
      <c r="M200" s="8"/>
      <c r="N200" s="11"/>
      <c r="O200" s="11"/>
      <c r="P200" s="12" t="str">
        <f aca="false">IF(O200="","NON VALUTABILE",IF(L200&lt;=O200,"ANOMALIA","OK"))</f>
        <v>NON VALUTABILE</v>
      </c>
      <c r="Q200" s="8" t="s">
        <v>2655</v>
      </c>
    </row>
    <row r="201" customFormat="false" ht="15" hidden="false" customHeight="false" outlineLevel="0" collapsed="false">
      <c r="A201" s="8" t="n">
        <v>5</v>
      </c>
      <c r="B201" s="8" t="s">
        <v>2902</v>
      </c>
      <c r="C201" s="8" t="s">
        <v>2909</v>
      </c>
      <c r="D201" s="8" t="s">
        <v>2861</v>
      </c>
      <c r="E201" s="8" t="s">
        <v>2910</v>
      </c>
      <c r="F201" s="8" t="s">
        <v>206</v>
      </c>
      <c r="G201" s="5" t="s">
        <v>129</v>
      </c>
      <c r="H201" s="9" t="n">
        <v>1</v>
      </c>
      <c r="I201" s="11" t="n">
        <v>15</v>
      </c>
      <c r="J201" s="8" t="s">
        <v>2670</v>
      </c>
      <c r="K201" s="11" t="n">
        <v>7.5</v>
      </c>
      <c r="L201" s="11" t="n">
        <f aca="false">IFERROR(K201/H201,"")</f>
        <v>7.5</v>
      </c>
      <c r="M201" s="8" t="s">
        <v>207</v>
      </c>
      <c r="N201" s="11" t="n">
        <v>3.75</v>
      </c>
      <c r="O201" s="11" t="n">
        <v>3.75</v>
      </c>
      <c r="P201" s="12" t="str">
        <f aca="false">IF(O201="","NON VALUTABILE",IF(L201&lt;=O201,"ANOMALIA","OK"))</f>
        <v>OK</v>
      </c>
      <c r="Q201" s="8" t="s">
        <v>2655</v>
      </c>
    </row>
    <row r="202" customFormat="false" ht="15" hidden="false" customHeight="false" outlineLevel="0" collapsed="false">
      <c r="A202" s="8" t="n">
        <v>5</v>
      </c>
      <c r="B202" s="8" t="s">
        <v>2902</v>
      </c>
      <c r="C202" s="8" t="s">
        <v>2909</v>
      </c>
      <c r="D202" s="8" t="s">
        <v>2755</v>
      </c>
      <c r="E202" s="8" t="s">
        <v>2342</v>
      </c>
      <c r="F202" s="8" t="s">
        <v>2342</v>
      </c>
      <c r="G202" s="5" t="s">
        <v>2301</v>
      </c>
      <c r="H202" s="9" t="n">
        <v>1</v>
      </c>
      <c r="I202" s="11" t="n">
        <v>20.47</v>
      </c>
      <c r="J202" s="8" t="s">
        <v>2673</v>
      </c>
      <c r="K202" s="11" t="n">
        <v>7.16</v>
      </c>
      <c r="L202" s="11" t="n">
        <f aca="false">IFERROR(K202/H202,"")</f>
        <v>7.16</v>
      </c>
      <c r="M202" s="8"/>
      <c r="N202" s="11"/>
      <c r="O202" s="11"/>
      <c r="P202" s="12" t="str">
        <f aca="false">IF(O202="","NON VALUTABILE",IF(L202&lt;=O202,"ANOMALIA","OK"))</f>
        <v>NON VALUTABILE</v>
      </c>
      <c r="Q202" s="8" t="s">
        <v>2655</v>
      </c>
    </row>
    <row r="203" customFormat="false" ht="15" hidden="false" customHeight="false" outlineLevel="0" collapsed="false">
      <c r="A203" s="8" t="n">
        <v>5</v>
      </c>
      <c r="B203" s="8" t="s">
        <v>2902</v>
      </c>
      <c r="C203" s="8" t="s">
        <v>2909</v>
      </c>
      <c r="D203" s="8" t="s">
        <v>2821</v>
      </c>
      <c r="E203" s="8" t="s">
        <v>2907</v>
      </c>
      <c r="F203" s="8" t="s">
        <v>2156</v>
      </c>
      <c r="G203" s="5" t="s">
        <v>2155</v>
      </c>
      <c r="H203" s="9" t="n">
        <v>1</v>
      </c>
      <c r="I203" s="11" t="n">
        <v>6.56</v>
      </c>
      <c r="J203" s="8"/>
      <c r="K203" s="11" t="n">
        <v>6.56</v>
      </c>
      <c r="L203" s="11" t="n">
        <f aca="false">IFERROR(K203/H203,"")</f>
        <v>6.56</v>
      </c>
      <c r="M203" s="8"/>
      <c r="N203" s="11"/>
      <c r="O203" s="11"/>
      <c r="P203" s="12" t="str">
        <f aca="false">IF(O203="","NON VALUTABILE",IF(L203&lt;=O203,"ANOMALIA","OK"))</f>
        <v>NON VALUTABILE</v>
      </c>
      <c r="Q203" s="8" t="s">
        <v>2655</v>
      </c>
    </row>
    <row r="204" customFormat="false" ht="15" hidden="false" customHeight="false" outlineLevel="0" collapsed="false">
      <c r="A204" s="8" t="n">
        <v>5</v>
      </c>
      <c r="B204" s="8" t="s">
        <v>2902</v>
      </c>
      <c r="C204" s="8" t="s">
        <v>2909</v>
      </c>
      <c r="D204" s="8" t="s">
        <v>2819</v>
      </c>
      <c r="E204" s="8" t="s">
        <v>2911</v>
      </c>
      <c r="F204" s="8" t="s">
        <v>2083</v>
      </c>
      <c r="G204" s="5" t="s">
        <v>2085</v>
      </c>
      <c r="H204" s="9" t="n">
        <v>1</v>
      </c>
      <c r="I204" s="11" t="n">
        <v>28.26</v>
      </c>
      <c r="J204" s="8" t="s">
        <v>2670</v>
      </c>
      <c r="K204" s="11" t="n">
        <v>14.13</v>
      </c>
      <c r="L204" s="11" t="n">
        <f aca="false">IFERROR(K204/H204,"")</f>
        <v>14.13</v>
      </c>
      <c r="M204" s="8"/>
      <c r="N204" s="11"/>
      <c r="O204" s="11"/>
      <c r="P204" s="12" t="str">
        <f aca="false">IF(O204="","NON VALUTABILE",IF(L204&lt;=O204,"ANOMALIA","OK"))</f>
        <v>NON VALUTABILE</v>
      </c>
      <c r="Q204" s="8" t="s">
        <v>2655</v>
      </c>
    </row>
    <row r="205" customFormat="false" ht="15" hidden="false" customHeight="false" outlineLevel="0" collapsed="false">
      <c r="A205" s="8" t="n">
        <v>5</v>
      </c>
      <c r="B205" s="8" t="s">
        <v>2902</v>
      </c>
      <c r="C205" s="8" t="s">
        <v>2909</v>
      </c>
      <c r="D205" s="8" t="s">
        <v>2755</v>
      </c>
      <c r="E205" s="8" t="s">
        <v>2392</v>
      </c>
      <c r="F205" s="8" t="s">
        <v>2392</v>
      </c>
      <c r="G205" s="5" t="s">
        <v>1801</v>
      </c>
      <c r="H205" s="9" t="n">
        <v>1</v>
      </c>
      <c r="I205" s="11" t="n">
        <v>49.89</v>
      </c>
      <c r="J205" s="8" t="s">
        <v>2694</v>
      </c>
      <c r="K205" s="11" t="n">
        <v>27.44</v>
      </c>
      <c r="L205" s="11" t="n">
        <f aca="false">IFERROR(K205/H205,"")</f>
        <v>27.44</v>
      </c>
      <c r="M205" s="8"/>
      <c r="N205" s="11"/>
      <c r="O205" s="11"/>
      <c r="P205" s="12" t="str">
        <f aca="false">IF(O205="","NON VALUTABILE",IF(L205&lt;=O205,"ANOMALIA","OK"))</f>
        <v>NON VALUTABILE</v>
      </c>
      <c r="Q205" s="8" t="s">
        <v>2655</v>
      </c>
    </row>
    <row r="206" customFormat="false" ht="15" hidden="false" customHeight="false" outlineLevel="0" collapsed="false">
      <c r="A206" s="8" t="n">
        <v>5</v>
      </c>
      <c r="B206" s="8" t="s">
        <v>2902</v>
      </c>
      <c r="C206" s="8" t="s">
        <v>2912</v>
      </c>
      <c r="D206" s="8" t="s">
        <v>2755</v>
      </c>
      <c r="E206" s="8" t="s">
        <v>2332</v>
      </c>
      <c r="F206" s="8" t="s">
        <v>2332</v>
      </c>
      <c r="G206" s="5" t="s">
        <v>2301</v>
      </c>
      <c r="H206" s="9" t="n">
        <v>1</v>
      </c>
      <c r="I206" s="11" t="n">
        <v>3.28</v>
      </c>
      <c r="J206" s="8"/>
      <c r="K206" s="11" t="n">
        <v>3.28</v>
      </c>
      <c r="L206" s="11" t="n">
        <f aca="false">IFERROR(K206/H206,"")</f>
        <v>3.28</v>
      </c>
      <c r="M206" s="8"/>
      <c r="N206" s="11"/>
      <c r="O206" s="11"/>
      <c r="P206" s="12" t="str">
        <f aca="false">IF(O206="","NON VALUTABILE",IF(L206&lt;=O206,"ANOMALIA","OK"))</f>
        <v>NON VALUTABILE</v>
      </c>
      <c r="Q206" s="8" t="s">
        <v>2710</v>
      </c>
    </row>
    <row r="207" customFormat="false" ht="15" hidden="false" customHeight="false" outlineLevel="0" collapsed="false">
      <c r="A207" s="8" t="n">
        <v>5</v>
      </c>
      <c r="B207" s="8" t="s">
        <v>2902</v>
      </c>
      <c r="C207" s="8" t="s">
        <v>2912</v>
      </c>
      <c r="D207" s="8" t="s">
        <v>2755</v>
      </c>
      <c r="E207" s="8" t="s">
        <v>2320</v>
      </c>
      <c r="F207" s="8" t="s">
        <v>2320</v>
      </c>
      <c r="G207" s="5" t="s">
        <v>2301</v>
      </c>
      <c r="H207" s="9" t="n">
        <v>1</v>
      </c>
      <c r="I207" s="11" t="n">
        <v>5.74</v>
      </c>
      <c r="J207" s="8"/>
      <c r="K207" s="11" t="n">
        <v>5.74</v>
      </c>
      <c r="L207" s="11" t="n">
        <f aca="false">IFERROR(K207/H207,"")</f>
        <v>5.74</v>
      </c>
      <c r="M207" s="8"/>
      <c r="N207" s="11"/>
      <c r="O207" s="11"/>
      <c r="P207" s="12" t="str">
        <f aca="false">IF(O207="","NON VALUTABILE",IF(L207&lt;=O207,"ANOMALIA","OK"))</f>
        <v>NON VALUTABILE</v>
      </c>
      <c r="Q207" s="8" t="s">
        <v>2710</v>
      </c>
    </row>
    <row r="208" customFormat="false" ht="15" hidden="false" customHeight="false" outlineLevel="0" collapsed="false">
      <c r="A208" s="8" t="n">
        <v>5</v>
      </c>
      <c r="B208" s="8" t="s">
        <v>2902</v>
      </c>
      <c r="C208" s="8" t="s">
        <v>2912</v>
      </c>
      <c r="D208" s="8" t="s">
        <v>2821</v>
      </c>
      <c r="E208" s="8" t="s">
        <v>2913</v>
      </c>
      <c r="F208" s="8" t="s">
        <v>2162</v>
      </c>
      <c r="G208" s="5" t="s">
        <v>2155</v>
      </c>
      <c r="H208" s="9" t="n">
        <v>1</v>
      </c>
      <c r="I208" s="11" t="n">
        <v>6.56</v>
      </c>
      <c r="J208" s="8"/>
      <c r="K208" s="11" t="n">
        <v>6.56</v>
      </c>
      <c r="L208" s="11" t="n">
        <f aca="false">IFERROR(K208/H208,"")</f>
        <v>6.56</v>
      </c>
      <c r="M208" s="8"/>
      <c r="N208" s="11"/>
      <c r="O208" s="11"/>
      <c r="P208" s="12" t="str">
        <f aca="false">IF(O208="","NON VALUTABILE",IF(L208&lt;=O208,"ANOMALIA","OK"))</f>
        <v>NON VALUTABILE</v>
      </c>
      <c r="Q208" s="8" t="s">
        <v>2710</v>
      </c>
    </row>
    <row r="209" customFormat="false" ht="15" hidden="false" customHeight="false" outlineLevel="0" collapsed="false">
      <c r="A209" s="8" t="n">
        <v>5</v>
      </c>
      <c r="B209" s="8" t="s">
        <v>2902</v>
      </c>
      <c r="C209" s="8" t="s">
        <v>2914</v>
      </c>
      <c r="D209" s="8" t="s">
        <v>2765</v>
      </c>
      <c r="E209" s="8" t="s">
        <v>409</v>
      </c>
      <c r="F209" s="8" t="s">
        <v>409</v>
      </c>
      <c r="G209" s="5" t="s">
        <v>2915</v>
      </c>
      <c r="H209" s="9" t="n">
        <v>1</v>
      </c>
      <c r="I209" s="11" t="n">
        <v>212.8</v>
      </c>
      <c r="J209" s="8" t="s">
        <v>2916</v>
      </c>
      <c r="K209" s="11" t="n">
        <v>110.66</v>
      </c>
      <c r="L209" s="11" t="n">
        <f aca="false">IFERROR(K209/H209,"")</f>
        <v>110.66</v>
      </c>
      <c r="M209" s="8" t="s">
        <v>410</v>
      </c>
      <c r="N209" s="11" t="n">
        <v>93.2</v>
      </c>
      <c r="O209" s="11" t="n">
        <v>93.2</v>
      </c>
      <c r="P209" s="12" t="str">
        <f aca="false">IF(O209="","NON VALUTABILE",IF(L209&lt;=O209,"ANOMALIA","OK"))</f>
        <v>OK</v>
      </c>
      <c r="Q209" s="8" t="s">
        <v>2655</v>
      </c>
    </row>
    <row r="210" customFormat="false" ht="15" hidden="false" customHeight="false" outlineLevel="0" collapsed="false">
      <c r="A210" s="8" t="n">
        <v>5</v>
      </c>
      <c r="B210" s="8" t="s">
        <v>2902</v>
      </c>
      <c r="C210" s="8" t="s">
        <v>2917</v>
      </c>
      <c r="D210" s="8" t="s">
        <v>2713</v>
      </c>
      <c r="E210" s="8" t="s">
        <v>744</v>
      </c>
      <c r="F210" s="8" t="s">
        <v>744</v>
      </c>
      <c r="G210" s="5" t="s">
        <v>2918</v>
      </c>
      <c r="H210" s="9" t="n">
        <v>1</v>
      </c>
      <c r="I210" s="11" t="n">
        <v>266.39</v>
      </c>
      <c r="J210" s="8" t="s">
        <v>2919</v>
      </c>
      <c r="K210" s="11" t="n">
        <v>53.28</v>
      </c>
      <c r="L210" s="11" t="n">
        <f aca="false">IFERROR(K210/H210,"")</f>
        <v>53.28</v>
      </c>
      <c r="M210" s="8" t="s">
        <v>745</v>
      </c>
      <c r="N210" s="11" t="n">
        <v>36.63</v>
      </c>
      <c r="O210" s="11" t="n">
        <v>36.63</v>
      </c>
      <c r="P210" s="12" t="str">
        <f aca="false">IF(O210="","NON VALUTABILE",IF(L210&lt;=O210,"ANOMALIA","OK"))</f>
        <v>OK</v>
      </c>
      <c r="Q210" s="8" t="s">
        <v>2655</v>
      </c>
    </row>
    <row r="211" customFormat="false" ht="15" hidden="false" customHeight="false" outlineLevel="0" collapsed="false">
      <c r="A211" s="8" t="n">
        <v>5</v>
      </c>
      <c r="B211" s="8" t="s">
        <v>2902</v>
      </c>
      <c r="C211" s="8" t="s">
        <v>2920</v>
      </c>
      <c r="D211" s="8" t="s">
        <v>2755</v>
      </c>
      <c r="E211" s="8" t="s">
        <v>2322</v>
      </c>
      <c r="F211" s="8" t="s">
        <v>2322</v>
      </c>
      <c r="G211" s="5" t="s">
        <v>2301</v>
      </c>
      <c r="H211" s="9" t="n">
        <v>1</v>
      </c>
      <c r="I211" s="11" t="n">
        <v>4.57</v>
      </c>
      <c r="J211" s="8"/>
      <c r="K211" s="11" t="n">
        <v>4.57</v>
      </c>
      <c r="L211" s="11" t="n">
        <f aca="false">IFERROR(K211/H211,"")</f>
        <v>4.57</v>
      </c>
      <c r="M211" s="8"/>
      <c r="N211" s="11"/>
      <c r="O211" s="11"/>
      <c r="P211" s="12" t="str">
        <f aca="false">IF(O211="","NON VALUTABILE",IF(L211&lt;=O211,"ANOMALIA","OK"))</f>
        <v>NON VALUTABILE</v>
      </c>
      <c r="Q211" s="8" t="s">
        <v>2664</v>
      </c>
    </row>
    <row r="212" customFormat="false" ht="15" hidden="false" customHeight="false" outlineLevel="0" collapsed="false">
      <c r="A212" s="8" t="n">
        <v>5</v>
      </c>
      <c r="B212" s="8" t="s">
        <v>2902</v>
      </c>
      <c r="C212" s="8" t="s">
        <v>2920</v>
      </c>
      <c r="D212" s="8" t="s">
        <v>2755</v>
      </c>
      <c r="E212" s="8" t="s">
        <v>2302</v>
      </c>
      <c r="F212" s="8" t="s">
        <v>2302</v>
      </c>
      <c r="G212" s="5" t="s">
        <v>2301</v>
      </c>
      <c r="H212" s="9" t="n">
        <v>1</v>
      </c>
      <c r="I212" s="11" t="n">
        <v>13.93</v>
      </c>
      <c r="J212" s="8"/>
      <c r="K212" s="11" t="n">
        <v>13.93</v>
      </c>
      <c r="L212" s="11" t="n">
        <f aca="false">IFERROR(K212/H212,"")</f>
        <v>13.93</v>
      </c>
      <c r="M212" s="8"/>
      <c r="N212" s="11"/>
      <c r="O212" s="11"/>
      <c r="P212" s="12" t="str">
        <f aca="false">IF(O212="","NON VALUTABILE",IF(L212&lt;=O212,"ANOMALIA","OK"))</f>
        <v>NON VALUTABILE</v>
      </c>
      <c r="Q212" s="8" t="s">
        <v>2664</v>
      </c>
    </row>
    <row r="213" customFormat="false" ht="23.85" hidden="false" customHeight="false" outlineLevel="0" collapsed="false">
      <c r="A213" s="8" t="n">
        <v>5</v>
      </c>
      <c r="B213" s="8" t="s">
        <v>2902</v>
      </c>
      <c r="C213" s="8" t="s">
        <v>2920</v>
      </c>
      <c r="D213" s="8" t="s">
        <v>2643</v>
      </c>
      <c r="E213" s="8" t="s">
        <v>2921</v>
      </c>
      <c r="F213" s="8" t="s">
        <v>2016</v>
      </c>
      <c r="G213" s="5" t="s">
        <v>2018</v>
      </c>
      <c r="H213" s="9" t="n">
        <v>1</v>
      </c>
      <c r="I213" s="11" t="n">
        <v>15.57</v>
      </c>
      <c r="J213" s="8"/>
      <c r="K213" s="11" t="n">
        <v>15.57</v>
      </c>
      <c r="L213" s="11" t="n">
        <f aca="false">IFERROR(K213/H213,"")</f>
        <v>15.57</v>
      </c>
      <c r="M213" s="8"/>
      <c r="N213" s="11"/>
      <c r="O213" s="11"/>
      <c r="P213" s="12" t="str">
        <f aca="false">IF(O213="","NON VALUTABILE",IF(L213&lt;=O213,"ANOMALIA","OK"))</f>
        <v>NON VALUTABILE</v>
      </c>
      <c r="Q213" s="8" t="s">
        <v>2664</v>
      </c>
    </row>
    <row r="214" customFormat="false" ht="15" hidden="false" customHeight="false" outlineLevel="0" collapsed="false">
      <c r="A214" s="8" t="n">
        <v>5</v>
      </c>
      <c r="B214" s="8" t="s">
        <v>2902</v>
      </c>
      <c r="C214" s="8" t="s">
        <v>2922</v>
      </c>
      <c r="D214" s="8" t="s">
        <v>2708</v>
      </c>
      <c r="E214" s="8" t="s">
        <v>2923</v>
      </c>
      <c r="F214" s="8" t="s">
        <v>69</v>
      </c>
      <c r="G214" s="5" t="s">
        <v>1369</v>
      </c>
      <c r="H214" s="9" t="n">
        <v>1</v>
      </c>
      <c r="I214" s="11" t="n">
        <v>2.05</v>
      </c>
      <c r="J214" s="8"/>
      <c r="K214" s="11" t="n">
        <v>2.05</v>
      </c>
      <c r="L214" s="11" t="n">
        <f aca="false">IFERROR(K214/H214,"")</f>
        <v>2.05</v>
      </c>
      <c r="M214" s="8" t="s">
        <v>70</v>
      </c>
      <c r="N214" s="11" t="n">
        <v>1.51</v>
      </c>
      <c r="O214" s="11" t="n">
        <v>1.51</v>
      </c>
      <c r="P214" s="12" t="str">
        <f aca="false">IF(O214="","NON VALUTABILE",IF(L214&lt;=O214,"ANOMALIA","OK"))</f>
        <v>OK</v>
      </c>
      <c r="Q214" s="8" t="s">
        <v>2710</v>
      </c>
    </row>
    <row r="215" customFormat="false" ht="15" hidden="false" customHeight="false" outlineLevel="0" collapsed="false">
      <c r="A215" s="8" t="n">
        <v>5</v>
      </c>
      <c r="B215" s="8" t="s">
        <v>2902</v>
      </c>
      <c r="C215" s="8" t="s">
        <v>2922</v>
      </c>
      <c r="D215" s="8" t="s">
        <v>2708</v>
      </c>
      <c r="E215" s="8" t="s">
        <v>2924</v>
      </c>
      <c r="F215" s="8" t="s">
        <v>187</v>
      </c>
      <c r="G215" s="5" t="s">
        <v>494</v>
      </c>
      <c r="H215" s="9" t="n">
        <v>1</v>
      </c>
      <c r="I215" s="11" t="n">
        <v>4.51</v>
      </c>
      <c r="J215" s="8"/>
      <c r="K215" s="11" t="n">
        <v>4.51</v>
      </c>
      <c r="L215" s="11" t="n">
        <f aca="false">IFERROR(K215/H215,"")</f>
        <v>4.51</v>
      </c>
      <c r="M215" s="8" t="s">
        <v>188</v>
      </c>
      <c r="N215" s="11" t="n">
        <v>3.49</v>
      </c>
      <c r="O215" s="11" t="n">
        <v>3.49</v>
      </c>
      <c r="P215" s="12" t="str">
        <f aca="false">IF(O215="","NON VALUTABILE",IF(L215&lt;=O215,"ANOMALIA","OK"))</f>
        <v>OK</v>
      </c>
      <c r="Q215" s="8" t="s">
        <v>2710</v>
      </c>
    </row>
    <row r="216" customFormat="false" ht="15" hidden="false" customHeight="false" outlineLevel="0" collapsed="false">
      <c r="A216" s="8" t="n">
        <v>5</v>
      </c>
      <c r="B216" s="8" t="s">
        <v>2902</v>
      </c>
      <c r="C216" s="8" t="s">
        <v>2922</v>
      </c>
      <c r="D216" s="8" t="s">
        <v>2821</v>
      </c>
      <c r="E216" s="8" t="s">
        <v>2925</v>
      </c>
      <c r="F216" s="8" t="s">
        <v>2153</v>
      </c>
      <c r="G216" s="5" t="s">
        <v>2155</v>
      </c>
      <c r="H216" s="9" t="n">
        <v>1</v>
      </c>
      <c r="I216" s="11" t="n">
        <v>6.56</v>
      </c>
      <c r="J216" s="8"/>
      <c r="K216" s="11" t="n">
        <v>6.56</v>
      </c>
      <c r="L216" s="11" t="n">
        <f aca="false">IFERROR(K216/H216,"")</f>
        <v>6.56</v>
      </c>
      <c r="M216" s="8"/>
      <c r="N216" s="11"/>
      <c r="O216" s="11"/>
      <c r="P216" s="12" t="str">
        <f aca="false">IF(O216="","NON VALUTABILE",IF(L216&lt;=O216,"ANOMALIA","OK"))</f>
        <v>NON VALUTABILE</v>
      </c>
      <c r="Q216" s="8" t="s">
        <v>2710</v>
      </c>
    </row>
    <row r="217" customFormat="false" ht="15" hidden="false" customHeight="false" outlineLevel="0" collapsed="false">
      <c r="A217" s="8" t="n">
        <v>5</v>
      </c>
      <c r="B217" s="8" t="s">
        <v>2902</v>
      </c>
      <c r="C217" s="8" t="s">
        <v>2926</v>
      </c>
      <c r="D217" s="8" t="s">
        <v>2765</v>
      </c>
      <c r="E217" s="8" t="s">
        <v>473</v>
      </c>
      <c r="F217" s="8" t="s">
        <v>473</v>
      </c>
      <c r="G217" s="5" t="s">
        <v>2927</v>
      </c>
      <c r="H217" s="9" t="n">
        <v>1</v>
      </c>
      <c r="I217" s="11" t="n">
        <v>17.21</v>
      </c>
      <c r="J217" s="8"/>
      <c r="K217" s="11" t="n">
        <v>17.21</v>
      </c>
      <c r="L217" s="11" t="n">
        <f aca="false">IFERROR(K217/H217,"")</f>
        <v>17.21</v>
      </c>
      <c r="M217" s="8" t="s">
        <v>474</v>
      </c>
      <c r="N217" s="11" t="n">
        <v>13.36</v>
      </c>
      <c r="O217" s="11" t="n">
        <v>13.36</v>
      </c>
      <c r="P217" s="12" t="str">
        <f aca="false">IF(O217="","NON VALUTABILE",IF(L217&lt;=O217,"ANOMALIA","OK"))</f>
        <v>OK</v>
      </c>
      <c r="Q217" s="8" t="s">
        <v>2710</v>
      </c>
    </row>
    <row r="218" customFormat="false" ht="15" hidden="false" customHeight="false" outlineLevel="0" collapsed="false">
      <c r="A218" s="8" t="n">
        <v>5</v>
      </c>
      <c r="B218" s="8" t="s">
        <v>2902</v>
      </c>
      <c r="C218" s="8" t="s">
        <v>2928</v>
      </c>
      <c r="D218" s="8" t="s">
        <v>2757</v>
      </c>
      <c r="E218" s="8" t="s">
        <v>521</v>
      </c>
      <c r="F218" s="8" t="s">
        <v>521</v>
      </c>
      <c r="G218" s="5" t="s">
        <v>2785</v>
      </c>
      <c r="H218" s="9" t="n">
        <v>1</v>
      </c>
      <c r="I218" s="11" t="n">
        <v>26.23</v>
      </c>
      <c r="J218" s="8"/>
      <c r="K218" s="11" t="n">
        <v>26.23</v>
      </c>
      <c r="L218" s="11" t="n">
        <f aca="false">IFERROR(K218/H218,"")</f>
        <v>26.23</v>
      </c>
      <c r="M218" s="8" t="s">
        <v>522</v>
      </c>
      <c r="N218" s="11" t="n">
        <v>20.62</v>
      </c>
      <c r="O218" s="11" t="n">
        <v>20.62</v>
      </c>
      <c r="P218" s="12" t="str">
        <f aca="false">IF(O218="","NON VALUTABILE",IF(L218&lt;=O218,"ANOMALIA","OK"))</f>
        <v>OK</v>
      </c>
      <c r="Q218" s="8" t="s">
        <v>2710</v>
      </c>
    </row>
    <row r="219" customFormat="false" ht="15" hidden="false" customHeight="false" outlineLevel="0" collapsed="false">
      <c r="A219" s="8" t="n">
        <v>5</v>
      </c>
      <c r="B219" s="8" t="s">
        <v>2902</v>
      </c>
      <c r="C219" s="8" t="s">
        <v>2928</v>
      </c>
      <c r="D219" s="8" t="s">
        <v>2738</v>
      </c>
      <c r="E219" s="8" t="s">
        <v>1878</v>
      </c>
      <c r="F219" s="8" t="s">
        <v>1878</v>
      </c>
      <c r="G219" s="5" t="s">
        <v>1880</v>
      </c>
      <c r="H219" s="9" t="n">
        <v>1</v>
      </c>
      <c r="I219" s="11" t="n">
        <v>13.11</v>
      </c>
      <c r="J219" s="8"/>
      <c r="K219" s="11" t="n">
        <v>13.11</v>
      </c>
      <c r="L219" s="11" t="n">
        <f aca="false">IFERROR(K219/H219,"")</f>
        <v>13.11</v>
      </c>
      <c r="M219" s="8"/>
      <c r="N219" s="11"/>
      <c r="O219" s="11"/>
      <c r="P219" s="12" t="str">
        <f aca="false">IF(O219="","NON VALUTABILE",IF(L219&lt;=O219,"ANOMALIA","OK"))</f>
        <v>NON VALUTABILE</v>
      </c>
      <c r="Q219" s="8" t="s">
        <v>2710</v>
      </c>
    </row>
    <row r="220" customFormat="false" ht="15" hidden="false" customHeight="false" outlineLevel="0" collapsed="false">
      <c r="A220" s="8" t="n">
        <v>5</v>
      </c>
      <c r="B220" s="8" t="s">
        <v>2902</v>
      </c>
      <c r="C220" s="8" t="s">
        <v>2929</v>
      </c>
      <c r="D220" s="8" t="s">
        <v>2930</v>
      </c>
      <c r="E220" s="8" t="s">
        <v>2094</v>
      </c>
      <c r="F220" s="8" t="s">
        <v>2094</v>
      </c>
      <c r="G220" s="5" t="s">
        <v>2096</v>
      </c>
      <c r="H220" s="9" t="n">
        <v>1</v>
      </c>
      <c r="I220" s="11" t="n">
        <v>240.56</v>
      </c>
      <c r="J220" s="8" t="s">
        <v>2829</v>
      </c>
      <c r="K220" s="11" t="n">
        <v>110.66</v>
      </c>
      <c r="L220" s="11" t="n">
        <f aca="false">IFERROR(K220/H220,"")</f>
        <v>110.66</v>
      </c>
      <c r="M220" s="8"/>
      <c r="N220" s="11"/>
      <c r="O220" s="11"/>
      <c r="P220" s="12" t="str">
        <f aca="false">IF(O220="","NON VALUTABILE",IF(L220&lt;=O220,"ANOMALIA","OK"))</f>
        <v>NON VALUTABILE</v>
      </c>
      <c r="Q220" s="8" t="s">
        <v>2655</v>
      </c>
    </row>
    <row r="221" customFormat="false" ht="15" hidden="false" customHeight="false" outlineLevel="0" collapsed="false">
      <c r="A221" s="8" t="n">
        <v>5</v>
      </c>
      <c r="B221" s="8" t="s">
        <v>2931</v>
      </c>
      <c r="C221" s="8" t="s">
        <v>2932</v>
      </c>
      <c r="D221" s="8" t="s">
        <v>2654</v>
      </c>
      <c r="E221" s="8" t="s">
        <v>2265</v>
      </c>
      <c r="F221" s="8" t="s">
        <v>2265</v>
      </c>
      <c r="G221" s="5" t="s">
        <v>1369</v>
      </c>
      <c r="H221" s="9" t="n">
        <v>1</v>
      </c>
      <c r="I221" s="11" t="n">
        <v>15.5</v>
      </c>
      <c r="J221" s="8" t="s">
        <v>2539</v>
      </c>
      <c r="K221" s="11" t="n">
        <v>6.2</v>
      </c>
      <c r="L221" s="11" t="n">
        <f aca="false">IFERROR(K221/H221,"")</f>
        <v>6.2</v>
      </c>
      <c r="M221" s="8"/>
      <c r="N221" s="11"/>
      <c r="O221" s="11"/>
      <c r="P221" s="12" t="str">
        <f aca="false">IF(O221="","NON VALUTABILE",IF(L221&lt;=O221,"ANOMALIA","OK"))</f>
        <v>NON VALUTABILE</v>
      </c>
      <c r="Q221" s="8" t="s">
        <v>2655</v>
      </c>
    </row>
    <row r="222" customFormat="false" ht="15" hidden="false" customHeight="false" outlineLevel="0" collapsed="false">
      <c r="A222" s="8" t="n">
        <v>6</v>
      </c>
      <c r="B222" s="8" t="s">
        <v>2931</v>
      </c>
      <c r="C222" s="8" t="s">
        <v>2932</v>
      </c>
      <c r="D222" s="8" t="s">
        <v>2654</v>
      </c>
      <c r="E222" s="8" t="s">
        <v>890</v>
      </c>
      <c r="F222" s="8" t="s">
        <v>890</v>
      </c>
      <c r="G222" s="5" t="s">
        <v>129</v>
      </c>
      <c r="H222" s="9" t="n">
        <v>1</v>
      </c>
      <c r="I222" s="11" t="n">
        <v>32.6</v>
      </c>
      <c r="J222" s="8" t="s">
        <v>2670</v>
      </c>
      <c r="K222" s="11" t="n">
        <v>16.3</v>
      </c>
      <c r="L222" s="11" t="n">
        <f aca="false">IFERROR(K222/H222,"")</f>
        <v>16.3</v>
      </c>
      <c r="M222" s="8" t="s">
        <v>891</v>
      </c>
      <c r="N222" s="11" t="n">
        <v>10.7</v>
      </c>
      <c r="O222" s="11" t="n">
        <v>10.7</v>
      </c>
      <c r="P222" s="12" t="str">
        <f aca="false">IF(O222="","NON VALUTABILE",IF(L222&lt;=O222,"ANOMALIA","OK"))</f>
        <v>OK</v>
      </c>
      <c r="Q222" s="8" t="s">
        <v>2655</v>
      </c>
    </row>
    <row r="223" customFormat="false" ht="15" hidden="false" customHeight="false" outlineLevel="0" collapsed="false">
      <c r="A223" s="8" t="n">
        <v>6</v>
      </c>
      <c r="B223" s="8" t="s">
        <v>2931</v>
      </c>
      <c r="C223" s="8" t="s">
        <v>2932</v>
      </c>
      <c r="D223" s="8" t="s">
        <v>2654</v>
      </c>
      <c r="E223" s="8" t="s">
        <v>2239</v>
      </c>
      <c r="F223" s="8" t="s">
        <v>2239</v>
      </c>
      <c r="G223" s="5" t="s">
        <v>494</v>
      </c>
      <c r="H223" s="9" t="n">
        <v>1</v>
      </c>
      <c r="I223" s="11" t="n">
        <v>15.7</v>
      </c>
      <c r="J223" s="8" t="s">
        <v>2670</v>
      </c>
      <c r="K223" s="11" t="n">
        <v>7.85</v>
      </c>
      <c r="L223" s="11" t="n">
        <f aca="false">IFERROR(K223/H223,"")</f>
        <v>7.85</v>
      </c>
      <c r="M223" s="8"/>
      <c r="N223" s="11"/>
      <c r="O223" s="11"/>
      <c r="P223" s="12" t="str">
        <f aca="false">IF(O223="","NON VALUTABILE",IF(L223&lt;=O223,"ANOMALIA","OK"))</f>
        <v>NON VALUTABILE</v>
      </c>
      <c r="Q223" s="8" t="s">
        <v>2655</v>
      </c>
    </row>
    <row r="224" customFormat="false" ht="15" hidden="false" customHeight="false" outlineLevel="0" collapsed="false">
      <c r="A224" s="8" t="n">
        <v>6</v>
      </c>
      <c r="B224" s="8" t="s">
        <v>2931</v>
      </c>
      <c r="C224" s="8" t="s">
        <v>2932</v>
      </c>
      <c r="D224" s="8" t="s">
        <v>2654</v>
      </c>
      <c r="E224" s="8" t="s">
        <v>960</v>
      </c>
      <c r="F224" s="8" t="s">
        <v>960</v>
      </c>
      <c r="G224" s="5" t="s">
        <v>613</v>
      </c>
      <c r="H224" s="9" t="n">
        <v>1</v>
      </c>
      <c r="I224" s="11" t="n">
        <v>15.65</v>
      </c>
      <c r="J224" s="8" t="s">
        <v>2670</v>
      </c>
      <c r="K224" s="11" t="n">
        <v>7.83</v>
      </c>
      <c r="L224" s="11" t="n">
        <f aca="false">IFERROR(K224/H224,"")</f>
        <v>7.83</v>
      </c>
      <c r="M224" s="8" t="s">
        <v>961</v>
      </c>
      <c r="N224" s="11" t="n">
        <v>4.05</v>
      </c>
      <c r="O224" s="11" t="n">
        <v>4.05</v>
      </c>
      <c r="P224" s="12" t="str">
        <f aca="false">IF(O224="","NON VALUTABILE",IF(L224&lt;=O224,"ANOMALIA","OK"))</f>
        <v>OK</v>
      </c>
      <c r="Q224" s="8" t="s">
        <v>2655</v>
      </c>
    </row>
    <row r="225" customFormat="false" ht="15" hidden="false" customHeight="false" outlineLevel="0" collapsed="false">
      <c r="A225" s="8" t="n">
        <v>6</v>
      </c>
      <c r="B225" s="8" t="s">
        <v>2931</v>
      </c>
      <c r="C225" s="8" t="s">
        <v>2933</v>
      </c>
      <c r="D225" s="8" t="s">
        <v>2934</v>
      </c>
      <c r="E225" s="8" t="s">
        <v>740</v>
      </c>
      <c r="F225" s="8" t="s">
        <v>740</v>
      </c>
      <c r="G225" s="5" t="s">
        <v>2935</v>
      </c>
      <c r="H225" s="9" t="n">
        <v>1</v>
      </c>
      <c r="I225" s="11" t="n">
        <v>996.9</v>
      </c>
      <c r="J225" s="8" t="s">
        <v>2811</v>
      </c>
      <c r="K225" s="11" t="n">
        <v>368.85</v>
      </c>
      <c r="L225" s="11" t="n">
        <f aca="false">IFERROR(K225/H225,"")</f>
        <v>368.85</v>
      </c>
      <c r="M225" s="8" t="s">
        <v>741</v>
      </c>
      <c r="N225" s="11" t="n">
        <v>331.41</v>
      </c>
      <c r="O225" s="11" t="n">
        <v>331.41</v>
      </c>
      <c r="P225" s="12" t="str">
        <f aca="false">IF(O225="","NON VALUTABILE",IF(L225&lt;=O225,"ANOMALIA","OK"))</f>
        <v>OK</v>
      </c>
      <c r="Q225" s="8" t="s">
        <v>2655</v>
      </c>
    </row>
    <row r="226" customFormat="false" ht="15" hidden="false" customHeight="false" outlineLevel="0" collapsed="false">
      <c r="A226" s="8" t="n">
        <v>6</v>
      </c>
      <c r="B226" s="8" t="s">
        <v>2931</v>
      </c>
      <c r="C226" s="8" t="s">
        <v>2936</v>
      </c>
      <c r="D226" s="8" t="s">
        <v>2867</v>
      </c>
      <c r="E226" s="8" t="s">
        <v>2937</v>
      </c>
      <c r="F226" s="8" t="s">
        <v>533</v>
      </c>
      <c r="G226" s="5" t="s">
        <v>2938</v>
      </c>
      <c r="H226" s="9" t="n">
        <v>1</v>
      </c>
      <c r="I226" s="11" t="n">
        <v>53.28</v>
      </c>
      <c r="J226" s="8" t="s">
        <v>2539</v>
      </c>
      <c r="K226" s="11" t="n">
        <v>21.31</v>
      </c>
      <c r="L226" s="11" t="n">
        <f aca="false">IFERROR(K226/H226,"")</f>
        <v>21.31</v>
      </c>
      <c r="M226" s="8" t="s">
        <v>534</v>
      </c>
      <c r="N226" s="11" t="n">
        <v>10.88</v>
      </c>
      <c r="O226" s="11" t="n">
        <v>10.88</v>
      </c>
      <c r="P226" s="12" t="str">
        <f aca="false">IF(O226="","NON VALUTABILE",IF(L226&lt;=O226,"ANOMALIA","OK"))</f>
        <v>OK</v>
      </c>
      <c r="Q226" s="8" t="s">
        <v>2655</v>
      </c>
    </row>
    <row r="227" customFormat="false" ht="15" hidden="false" customHeight="false" outlineLevel="0" collapsed="false">
      <c r="A227" s="8" t="n">
        <v>6</v>
      </c>
      <c r="B227" s="8" t="s">
        <v>2931</v>
      </c>
      <c r="C227" s="8" t="s">
        <v>2939</v>
      </c>
      <c r="D227" s="8" t="s">
        <v>2713</v>
      </c>
      <c r="E227" s="8" t="s">
        <v>2940</v>
      </c>
      <c r="F227" s="8" t="s">
        <v>748</v>
      </c>
      <c r="G227" s="5" t="s">
        <v>2941</v>
      </c>
      <c r="H227" s="9" t="n">
        <v>1</v>
      </c>
      <c r="I227" s="11" t="n">
        <v>21.31</v>
      </c>
      <c r="J227" s="8"/>
      <c r="K227" s="11" t="n">
        <v>21.31</v>
      </c>
      <c r="L227" s="11" t="n">
        <f aca="false">IFERROR(K227/H227,"")</f>
        <v>21.31</v>
      </c>
      <c r="M227" s="8" t="s">
        <v>749</v>
      </c>
      <c r="N227" s="11" t="n">
        <v>16.42</v>
      </c>
      <c r="O227" s="11" t="n">
        <v>16.42</v>
      </c>
      <c r="P227" s="12" t="str">
        <f aca="false">IF(O227="","NON VALUTABILE",IF(L227&lt;=O227,"ANOMALIA","OK"))</f>
        <v>OK</v>
      </c>
      <c r="Q227" s="8" t="s">
        <v>2710</v>
      </c>
    </row>
    <row r="228" customFormat="false" ht="15" hidden="false" customHeight="false" outlineLevel="0" collapsed="false">
      <c r="A228" s="8" t="n">
        <v>6</v>
      </c>
      <c r="B228" s="8" t="s">
        <v>2931</v>
      </c>
      <c r="C228" s="8" t="s">
        <v>2942</v>
      </c>
      <c r="D228" s="8" t="s">
        <v>2813</v>
      </c>
      <c r="E228" s="8" t="s">
        <v>2943</v>
      </c>
      <c r="F228" s="8" t="s">
        <v>1678</v>
      </c>
      <c r="G228" s="5" t="s">
        <v>1680</v>
      </c>
      <c r="H228" s="9" t="n">
        <v>1</v>
      </c>
      <c r="I228" s="11" t="n">
        <v>20.49</v>
      </c>
      <c r="J228" s="8"/>
      <c r="K228" s="11" t="n">
        <v>20.49</v>
      </c>
      <c r="L228" s="11" t="n">
        <f aca="false">IFERROR(K228/H228,"")</f>
        <v>20.49</v>
      </c>
      <c r="M228" s="8"/>
      <c r="N228" s="11"/>
      <c r="O228" s="11"/>
      <c r="P228" s="12" t="str">
        <f aca="false">IF(O228="","NON VALUTABILE",IF(L228&lt;=O228,"ANOMALIA","OK"))</f>
        <v>NON VALUTABILE</v>
      </c>
      <c r="Q228" s="8" t="s">
        <v>2664</v>
      </c>
    </row>
    <row r="229" customFormat="false" ht="15" hidden="false" customHeight="false" outlineLevel="0" collapsed="false">
      <c r="A229" s="8" t="n">
        <v>6</v>
      </c>
      <c r="B229" s="8" t="s">
        <v>2931</v>
      </c>
      <c r="C229" s="8" t="s">
        <v>2944</v>
      </c>
      <c r="D229" s="8" t="s">
        <v>2819</v>
      </c>
      <c r="E229" s="8" t="s">
        <v>720</v>
      </c>
      <c r="F229" s="8" t="s">
        <v>720</v>
      </c>
      <c r="G229" s="5" t="s">
        <v>2080</v>
      </c>
      <c r="H229" s="9" t="n">
        <v>4</v>
      </c>
      <c r="I229" s="11" t="n">
        <v>26</v>
      </c>
      <c r="J229" s="8" t="s">
        <v>2661</v>
      </c>
      <c r="K229" s="11" t="n">
        <v>62.4</v>
      </c>
      <c r="L229" s="11" t="n">
        <f aca="false">IFERROR(K229/H229,"")</f>
        <v>15.6</v>
      </c>
      <c r="M229" s="8" t="s">
        <v>721</v>
      </c>
      <c r="N229" s="11" t="n">
        <v>11.425</v>
      </c>
      <c r="O229" s="11" t="n">
        <v>11.425</v>
      </c>
      <c r="P229" s="12" t="str">
        <f aca="false">IF(O229="","NON VALUTABILE",IF(L229&lt;=O229,"ANOMALIA","OK"))</f>
        <v>OK</v>
      </c>
      <c r="Q229" s="8" t="s">
        <v>2695</v>
      </c>
    </row>
    <row r="230" customFormat="false" ht="15" hidden="false" customHeight="false" outlineLevel="0" collapsed="false">
      <c r="A230" s="8" t="n">
        <v>6</v>
      </c>
      <c r="B230" s="8" t="s">
        <v>2931</v>
      </c>
      <c r="C230" s="8" t="s">
        <v>2945</v>
      </c>
      <c r="D230" s="8" t="s">
        <v>2819</v>
      </c>
      <c r="E230" s="8" t="s">
        <v>2946</v>
      </c>
      <c r="F230" s="8" t="s">
        <v>2092</v>
      </c>
      <c r="G230" s="5" t="s">
        <v>2080</v>
      </c>
      <c r="H230" s="9" t="n">
        <v>4</v>
      </c>
      <c r="I230" s="11" t="n">
        <v>11.49</v>
      </c>
      <c r="J230" s="8" t="s">
        <v>2694</v>
      </c>
      <c r="K230" s="11" t="n">
        <v>25.28</v>
      </c>
      <c r="L230" s="11" t="n">
        <f aca="false">IFERROR(K230/H230,"")</f>
        <v>6.32</v>
      </c>
      <c r="M230" s="8"/>
      <c r="N230" s="11"/>
      <c r="O230" s="11"/>
      <c r="P230" s="12" t="str">
        <f aca="false">IF(O230="","NON VALUTABILE",IF(L230&lt;=O230,"ANOMALIA","OK"))</f>
        <v>NON VALUTABILE</v>
      </c>
      <c r="Q230" s="8" t="s">
        <v>2695</v>
      </c>
    </row>
    <row r="231" customFormat="false" ht="15" hidden="false" customHeight="false" outlineLevel="0" collapsed="false">
      <c r="A231" s="8" t="n">
        <v>6</v>
      </c>
      <c r="B231" s="8" t="s">
        <v>2931</v>
      </c>
      <c r="C231" s="8" t="s">
        <v>2947</v>
      </c>
      <c r="D231" s="8" t="s">
        <v>2948</v>
      </c>
      <c r="E231" s="8" t="s">
        <v>2949</v>
      </c>
      <c r="F231" s="8" t="s">
        <v>1700</v>
      </c>
      <c r="G231" s="5" t="s">
        <v>1702</v>
      </c>
      <c r="H231" s="9" t="n">
        <v>1</v>
      </c>
      <c r="I231" s="11" t="n">
        <v>200.15</v>
      </c>
      <c r="J231" s="8" t="s">
        <v>2950</v>
      </c>
      <c r="K231" s="11" t="n">
        <v>86.06</v>
      </c>
      <c r="L231" s="11" t="n">
        <f aca="false">IFERROR(K231/H231,"")</f>
        <v>86.06</v>
      </c>
      <c r="M231" s="8"/>
      <c r="N231" s="11"/>
      <c r="O231" s="11"/>
      <c r="P231" s="12" t="str">
        <f aca="false">IF(O231="","NON VALUTABILE",IF(L231&lt;=O231,"ANOMALIA","OK"))</f>
        <v>NON VALUTABILE</v>
      </c>
      <c r="Q231" s="8" t="s">
        <v>2655</v>
      </c>
    </row>
    <row r="232" customFormat="false" ht="15" hidden="false" customHeight="false" outlineLevel="0" collapsed="false">
      <c r="A232" s="8" t="n">
        <v>6</v>
      </c>
      <c r="B232" s="8" t="s">
        <v>2931</v>
      </c>
      <c r="C232" s="8" t="s">
        <v>2951</v>
      </c>
      <c r="D232" s="8" t="s">
        <v>2755</v>
      </c>
      <c r="E232" s="8" t="s">
        <v>2370</v>
      </c>
      <c r="F232" s="8" t="s">
        <v>2370</v>
      </c>
      <c r="G232" s="5" t="s">
        <v>2301</v>
      </c>
      <c r="H232" s="9" t="n">
        <v>1</v>
      </c>
      <c r="I232" s="11" t="n">
        <v>10.4</v>
      </c>
      <c r="J232" s="8" t="s">
        <v>2539</v>
      </c>
      <c r="K232" s="11" t="n">
        <v>4.16</v>
      </c>
      <c r="L232" s="11" t="n">
        <f aca="false">IFERROR(K232/H232,"")</f>
        <v>4.16</v>
      </c>
      <c r="M232" s="8"/>
      <c r="N232" s="11"/>
      <c r="O232" s="11"/>
      <c r="P232" s="12" t="str">
        <f aca="false">IF(O232="","NON VALUTABILE",IF(L232&lt;=O232,"ANOMALIA","OK"))</f>
        <v>NON VALUTABILE</v>
      </c>
      <c r="Q232" s="8" t="s">
        <v>2655</v>
      </c>
    </row>
    <row r="233" customFormat="false" ht="15" hidden="false" customHeight="false" outlineLevel="0" collapsed="false">
      <c r="A233" s="8" t="n">
        <v>6</v>
      </c>
      <c r="B233" s="8" t="s">
        <v>2931</v>
      </c>
      <c r="C233" s="8" t="s">
        <v>2951</v>
      </c>
      <c r="D233" s="8" t="s">
        <v>2755</v>
      </c>
      <c r="E233" s="8" t="s">
        <v>2352</v>
      </c>
      <c r="F233" s="8" t="s">
        <v>2352</v>
      </c>
      <c r="G233" s="5" t="s">
        <v>2301</v>
      </c>
      <c r="H233" s="9" t="n">
        <v>1</v>
      </c>
      <c r="I233" s="11" t="n">
        <v>15</v>
      </c>
      <c r="J233" s="8" t="s">
        <v>2539</v>
      </c>
      <c r="K233" s="11" t="n">
        <v>6</v>
      </c>
      <c r="L233" s="11" t="n">
        <f aca="false">IFERROR(K233/H233,"")</f>
        <v>6</v>
      </c>
      <c r="M233" s="8"/>
      <c r="N233" s="11"/>
      <c r="O233" s="11"/>
      <c r="P233" s="12" t="str">
        <f aca="false">IF(O233="","NON VALUTABILE",IF(L233&lt;=O233,"ANOMALIA","OK"))</f>
        <v>NON VALUTABILE</v>
      </c>
      <c r="Q233" s="8" t="s">
        <v>2655</v>
      </c>
    </row>
    <row r="234" customFormat="false" ht="15" hidden="false" customHeight="false" outlineLevel="0" collapsed="false">
      <c r="A234" s="8" t="n">
        <v>6</v>
      </c>
      <c r="B234" s="8" t="s">
        <v>2931</v>
      </c>
      <c r="C234" s="8" t="s">
        <v>2951</v>
      </c>
      <c r="D234" s="8" t="s">
        <v>2654</v>
      </c>
      <c r="E234" s="8" t="s">
        <v>2279</v>
      </c>
      <c r="F234" s="8" t="s">
        <v>2279</v>
      </c>
      <c r="G234" s="5" t="s">
        <v>613</v>
      </c>
      <c r="H234" s="9" t="n">
        <v>1</v>
      </c>
      <c r="I234" s="11" t="n">
        <v>16.4</v>
      </c>
      <c r="J234" s="8" t="s">
        <v>2539</v>
      </c>
      <c r="K234" s="11" t="n">
        <v>6.56</v>
      </c>
      <c r="L234" s="11" t="n">
        <f aca="false">IFERROR(K234/H234,"")</f>
        <v>6.56</v>
      </c>
      <c r="M234" s="8"/>
      <c r="N234" s="11"/>
      <c r="O234" s="11"/>
      <c r="P234" s="12" t="str">
        <f aca="false">IF(O234="","NON VALUTABILE",IF(L234&lt;=O234,"ANOMALIA","OK"))</f>
        <v>NON VALUTABILE</v>
      </c>
      <c r="Q234" s="8" t="s">
        <v>2655</v>
      </c>
    </row>
    <row r="235" customFormat="false" ht="23.85" hidden="false" customHeight="false" outlineLevel="0" collapsed="false">
      <c r="A235" s="8" t="n">
        <v>6</v>
      </c>
      <c r="B235" s="8" t="s">
        <v>2931</v>
      </c>
      <c r="C235" s="8" t="s">
        <v>2951</v>
      </c>
      <c r="D235" s="8" t="s">
        <v>2643</v>
      </c>
      <c r="E235" s="8" t="s">
        <v>658</v>
      </c>
      <c r="F235" s="8" t="s">
        <v>658</v>
      </c>
      <c r="G235" s="5" t="s">
        <v>2952</v>
      </c>
      <c r="H235" s="9" t="n">
        <v>1</v>
      </c>
      <c r="I235" s="11" t="n">
        <v>14.1</v>
      </c>
      <c r="J235" s="8" t="s">
        <v>2539</v>
      </c>
      <c r="K235" s="11" t="n">
        <v>5.64</v>
      </c>
      <c r="L235" s="11" t="n">
        <f aca="false">IFERROR(K235/H235,"")</f>
        <v>5.64</v>
      </c>
      <c r="M235" s="8" t="s">
        <v>659</v>
      </c>
      <c r="N235" s="11" t="n">
        <v>16.43</v>
      </c>
      <c r="O235" s="11" t="n">
        <v>16.43</v>
      </c>
      <c r="P235" s="12" t="str">
        <f aca="false">IF(O235="","NON VALUTABILE",IF(L235&lt;=O235,"ANOMALIA","OK"))</f>
        <v>ANOMALIA</v>
      </c>
      <c r="Q235" s="8" t="s">
        <v>2655</v>
      </c>
    </row>
    <row r="236" customFormat="false" ht="15" hidden="false" customHeight="false" outlineLevel="0" collapsed="false">
      <c r="A236" s="8" t="n">
        <v>6</v>
      </c>
      <c r="B236" s="8" t="s">
        <v>2931</v>
      </c>
      <c r="C236" s="8" t="s">
        <v>2953</v>
      </c>
      <c r="D236" s="8" t="s">
        <v>2954</v>
      </c>
      <c r="E236" s="8" t="s">
        <v>1931</v>
      </c>
      <c r="F236" s="8" t="s">
        <v>1931</v>
      </c>
      <c r="G236" s="5" t="s">
        <v>1933</v>
      </c>
      <c r="H236" s="9" t="n">
        <v>1</v>
      </c>
      <c r="I236" s="11" t="n">
        <v>63.55</v>
      </c>
      <c r="J236" s="8" t="s">
        <v>2539</v>
      </c>
      <c r="K236" s="11" t="n">
        <v>25.42</v>
      </c>
      <c r="L236" s="11" t="n">
        <f aca="false">IFERROR(K236/H236,"")</f>
        <v>25.42</v>
      </c>
      <c r="M236" s="8"/>
      <c r="N236" s="11"/>
      <c r="O236" s="11"/>
      <c r="P236" s="12" t="str">
        <f aca="false">IF(O236="","NON VALUTABILE",IF(L236&lt;=O236,"ANOMALIA","OK"))</f>
        <v>NON VALUTABILE</v>
      </c>
      <c r="Q236" s="8" t="s">
        <v>2710</v>
      </c>
    </row>
    <row r="237" customFormat="false" ht="15" hidden="false" customHeight="false" outlineLevel="0" collapsed="false">
      <c r="A237" s="8" t="n">
        <v>6</v>
      </c>
      <c r="B237" s="8" t="s">
        <v>2931</v>
      </c>
      <c r="C237" s="8" t="s">
        <v>2955</v>
      </c>
      <c r="D237" s="8" t="s">
        <v>2654</v>
      </c>
      <c r="E237" s="8" t="s">
        <v>905</v>
      </c>
      <c r="F237" s="8" t="s">
        <v>905</v>
      </c>
      <c r="G237" s="5" t="s">
        <v>1369</v>
      </c>
      <c r="H237" s="9" t="n">
        <v>1</v>
      </c>
      <c r="I237" s="11" t="n">
        <v>14.12</v>
      </c>
      <c r="J237" s="8" t="s">
        <v>2539</v>
      </c>
      <c r="K237" s="11" t="n">
        <v>5.65</v>
      </c>
      <c r="L237" s="11" t="n">
        <f aca="false">IFERROR(K237/H237,"")</f>
        <v>5.65</v>
      </c>
      <c r="M237" s="8" t="s">
        <v>906</v>
      </c>
      <c r="N237" s="11" t="n">
        <v>1.97</v>
      </c>
      <c r="O237" s="11" t="n">
        <v>1.97</v>
      </c>
      <c r="P237" s="12" t="str">
        <f aca="false">IF(O237="","NON VALUTABILE",IF(L237&lt;=O237,"ANOMALIA","OK"))</f>
        <v>OK</v>
      </c>
      <c r="Q237" s="8" t="s">
        <v>2664</v>
      </c>
    </row>
    <row r="238" customFormat="false" ht="15" hidden="false" customHeight="false" outlineLevel="0" collapsed="false">
      <c r="A238" s="8" t="n">
        <v>6</v>
      </c>
      <c r="B238" s="8" t="s">
        <v>2931</v>
      </c>
      <c r="C238" s="8" t="s">
        <v>2955</v>
      </c>
      <c r="D238" s="8" t="s">
        <v>2821</v>
      </c>
      <c r="E238" s="8" t="s">
        <v>2956</v>
      </c>
      <c r="F238" s="8" t="s">
        <v>2172</v>
      </c>
      <c r="G238" s="5" t="s">
        <v>2155</v>
      </c>
      <c r="H238" s="9" t="n">
        <v>1</v>
      </c>
      <c r="I238" s="11" t="n">
        <v>16.39</v>
      </c>
      <c r="J238" s="8" t="s">
        <v>2539</v>
      </c>
      <c r="K238" s="11" t="n">
        <v>6.56</v>
      </c>
      <c r="L238" s="11" t="n">
        <f aca="false">IFERROR(K238/H238,"")</f>
        <v>6.56</v>
      </c>
      <c r="M238" s="8"/>
      <c r="N238" s="11"/>
      <c r="O238" s="11"/>
      <c r="P238" s="12" t="str">
        <f aca="false">IF(O238="","NON VALUTABILE",IF(L238&lt;=O238,"ANOMALIA","OK"))</f>
        <v>NON VALUTABILE</v>
      </c>
      <c r="Q238" s="8" t="s">
        <v>2664</v>
      </c>
    </row>
    <row r="239" customFormat="false" ht="23.85" hidden="false" customHeight="false" outlineLevel="0" collapsed="false">
      <c r="A239" s="8" t="n">
        <v>6</v>
      </c>
      <c r="B239" s="8" t="s">
        <v>2931</v>
      </c>
      <c r="C239" s="8" t="s">
        <v>2955</v>
      </c>
      <c r="D239" s="8" t="s">
        <v>2659</v>
      </c>
      <c r="E239" s="8" t="s">
        <v>1836</v>
      </c>
      <c r="F239" s="8" t="s">
        <v>1836</v>
      </c>
      <c r="G239" s="5" t="s">
        <v>1838</v>
      </c>
      <c r="H239" s="9" t="n">
        <v>1</v>
      </c>
      <c r="I239" s="11" t="n">
        <v>114.75</v>
      </c>
      <c r="J239" s="8"/>
      <c r="K239" s="11" t="n">
        <v>114.75</v>
      </c>
      <c r="L239" s="11" t="n">
        <f aca="false">IFERROR(K239/H239,"")</f>
        <v>114.75</v>
      </c>
      <c r="M239" s="8"/>
      <c r="N239" s="11"/>
      <c r="O239" s="11"/>
      <c r="P239" s="12" t="str">
        <f aca="false">IF(O239="","NON VALUTABILE",IF(L239&lt;=O239,"ANOMALIA","OK"))</f>
        <v>NON VALUTABILE</v>
      </c>
      <c r="Q239" s="8" t="s">
        <v>2664</v>
      </c>
    </row>
    <row r="240" customFormat="false" ht="15" hidden="false" customHeight="false" outlineLevel="0" collapsed="false">
      <c r="A240" s="8" t="n">
        <v>6</v>
      </c>
      <c r="B240" s="8" t="s">
        <v>2931</v>
      </c>
      <c r="C240" s="8" t="s">
        <v>2957</v>
      </c>
      <c r="D240" s="8" t="s">
        <v>2656</v>
      </c>
      <c r="E240" s="8" t="s">
        <v>2958</v>
      </c>
      <c r="F240" s="8" t="s">
        <v>1815</v>
      </c>
      <c r="G240" s="5" t="s">
        <v>1817</v>
      </c>
      <c r="H240" s="9" t="n">
        <v>2</v>
      </c>
      <c r="I240" s="11" t="n">
        <v>99.3</v>
      </c>
      <c r="J240" s="8" t="s">
        <v>2539</v>
      </c>
      <c r="K240" s="11" t="n">
        <v>79.44</v>
      </c>
      <c r="L240" s="11" t="n">
        <f aca="false">IFERROR(K240/H240,"")</f>
        <v>39.72</v>
      </c>
      <c r="M240" s="8"/>
      <c r="N240" s="11"/>
      <c r="O240" s="11"/>
      <c r="P240" s="12" t="str">
        <f aca="false">IF(O240="","NON VALUTABILE",IF(L240&lt;=O240,"ANOMALIA","OK"))</f>
        <v>NON VALUTABILE</v>
      </c>
      <c r="Q240" s="8" t="s">
        <v>2731</v>
      </c>
    </row>
    <row r="241" customFormat="false" ht="15" hidden="false" customHeight="false" outlineLevel="0" collapsed="false">
      <c r="A241" s="8" t="n">
        <v>6</v>
      </c>
      <c r="B241" s="8" t="s">
        <v>2931</v>
      </c>
      <c r="C241" s="8" t="s">
        <v>2957</v>
      </c>
      <c r="D241" s="8" t="s">
        <v>2643</v>
      </c>
      <c r="E241" s="8" t="s">
        <v>2959</v>
      </c>
      <c r="F241" s="8" t="s">
        <v>638</v>
      </c>
      <c r="G241" s="5" t="s">
        <v>1369</v>
      </c>
      <c r="H241" s="9" t="n">
        <v>1</v>
      </c>
      <c r="I241" s="11" t="n">
        <v>28.5</v>
      </c>
      <c r="J241" s="8" t="s">
        <v>2539</v>
      </c>
      <c r="K241" s="11" t="n">
        <v>11.4</v>
      </c>
      <c r="L241" s="11" t="n">
        <f aca="false">IFERROR(K241/H241,"")</f>
        <v>11.4</v>
      </c>
      <c r="M241" s="8" t="s">
        <v>639</v>
      </c>
      <c r="N241" s="11" t="n">
        <v>3.85</v>
      </c>
      <c r="O241" s="11" t="n">
        <v>3.85</v>
      </c>
      <c r="P241" s="12" t="str">
        <f aca="false">IF(O241="","NON VALUTABILE",IF(L241&lt;=O241,"ANOMALIA","OK"))</f>
        <v>OK</v>
      </c>
      <c r="Q241" s="8" t="s">
        <v>2731</v>
      </c>
    </row>
    <row r="242" customFormat="false" ht="15" hidden="false" customHeight="false" outlineLevel="0" collapsed="false">
      <c r="A242" s="8" t="n">
        <v>6</v>
      </c>
      <c r="B242" s="8" t="s">
        <v>2931</v>
      </c>
      <c r="C242" s="8" t="s">
        <v>2957</v>
      </c>
      <c r="D242" s="8" t="s">
        <v>2643</v>
      </c>
      <c r="E242" s="8" t="s">
        <v>658</v>
      </c>
      <c r="F242" s="8" t="s">
        <v>658</v>
      </c>
      <c r="G242" s="5" t="s">
        <v>2960</v>
      </c>
      <c r="H242" s="9" t="n">
        <v>1</v>
      </c>
      <c r="I242" s="11" t="n">
        <v>60</v>
      </c>
      <c r="J242" s="8" t="s">
        <v>2649</v>
      </c>
      <c r="K242" s="11" t="n">
        <v>27</v>
      </c>
      <c r="L242" s="11" t="n">
        <f aca="false">IFERROR(K242/H242,"")</f>
        <v>27</v>
      </c>
      <c r="M242" s="8" t="s">
        <v>659</v>
      </c>
      <c r="N242" s="11" t="n">
        <v>16.43</v>
      </c>
      <c r="O242" s="11" t="n">
        <v>16.43</v>
      </c>
      <c r="P242" s="12" t="str">
        <f aca="false">IF(O242="","NON VALUTABILE",IF(L242&lt;=O242,"ANOMALIA","OK"))</f>
        <v>OK</v>
      </c>
      <c r="Q242" s="8" t="s">
        <v>2731</v>
      </c>
    </row>
    <row r="243" customFormat="false" ht="15" hidden="false" customHeight="false" outlineLevel="0" collapsed="false">
      <c r="A243" s="8" t="n">
        <v>6</v>
      </c>
      <c r="B243" s="8" t="s">
        <v>2931</v>
      </c>
      <c r="C243" s="8" t="s">
        <v>2957</v>
      </c>
      <c r="D243" s="8" t="s">
        <v>2643</v>
      </c>
      <c r="E243" s="8" t="s">
        <v>2961</v>
      </c>
      <c r="F243" s="8" t="s">
        <v>2019</v>
      </c>
      <c r="G243" s="5" t="s">
        <v>494</v>
      </c>
      <c r="H243" s="9" t="n">
        <v>1</v>
      </c>
      <c r="I243" s="11" t="n">
        <v>27.9</v>
      </c>
      <c r="J243" s="8" t="s">
        <v>2649</v>
      </c>
      <c r="K243" s="11" t="n">
        <v>12.56</v>
      </c>
      <c r="L243" s="11" t="n">
        <f aca="false">IFERROR(K243/H243,"")</f>
        <v>12.56</v>
      </c>
      <c r="M243" s="8"/>
      <c r="N243" s="11"/>
      <c r="O243" s="11"/>
      <c r="P243" s="12" t="str">
        <f aca="false">IF(O243="","NON VALUTABILE",IF(L243&lt;=O243,"ANOMALIA","OK"))</f>
        <v>NON VALUTABILE</v>
      </c>
      <c r="Q243" s="8" t="s">
        <v>2731</v>
      </c>
    </row>
    <row r="244" customFormat="false" ht="15" hidden="false" customHeight="false" outlineLevel="0" collapsed="false">
      <c r="A244" s="8" t="n">
        <v>6</v>
      </c>
      <c r="B244" s="8" t="s">
        <v>2931</v>
      </c>
      <c r="C244" s="8" t="s">
        <v>2957</v>
      </c>
      <c r="D244" s="8" t="s">
        <v>2821</v>
      </c>
      <c r="E244" s="8" t="s">
        <v>2962</v>
      </c>
      <c r="F244" s="8" t="s">
        <v>2168</v>
      </c>
      <c r="G244" s="5" t="s">
        <v>2155</v>
      </c>
      <c r="H244" s="9" t="n">
        <v>1</v>
      </c>
      <c r="I244" s="11" t="n">
        <v>8.2</v>
      </c>
      <c r="J244" s="8"/>
      <c r="K244" s="11" t="n">
        <v>8.2</v>
      </c>
      <c r="L244" s="11" t="n">
        <f aca="false">IFERROR(K244/H244,"")</f>
        <v>8.2</v>
      </c>
      <c r="M244" s="8"/>
      <c r="N244" s="11"/>
      <c r="O244" s="11"/>
      <c r="P244" s="12" t="str">
        <f aca="false">IF(O244="","NON VALUTABILE",IF(L244&lt;=O244,"ANOMALIA","OK"))</f>
        <v>NON VALUTABILE</v>
      </c>
      <c r="Q244" s="8" t="s">
        <v>2731</v>
      </c>
    </row>
    <row r="245" customFormat="false" ht="15" hidden="false" customHeight="false" outlineLevel="0" collapsed="false">
      <c r="A245" s="8" t="n">
        <v>6</v>
      </c>
      <c r="B245" s="8" t="s">
        <v>2931</v>
      </c>
      <c r="C245" s="8" t="s">
        <v>2957</v>
      </c>
      <c r="D245" s="8" t="s">
        <v>2647</v>
      </c>
      <c r="E245" s="8" t="s">
        <v>2963</v>
      </c>
      <c r="F245" s="8" t="s">
        <v>303</v>
      </c>
      <c r="G245" s="5" t="s">
        <v>1801</v>
      </c>
      <c r="H245" s="9" t="n">
        <v>1</v>
      </c>
      <c r="I245" s="11" t="n">
        <v>107</v>
      </c>
      <c r="J245" s="8" t="s">
        <v>2649</v>
      </c>
      <c r="K245" s="11" t="n">
        <v>48.15</v>
      </c>
      <c r="L245" s="11" t="n">
        <f aca="false">IFERROR(K245/H245,"")</f>
        <v>48.15</v>
      </c>
      <c r="M245" s="8" t="s">
        <v>304</v>
      </c>
      <c r="N245" s="11" t="n">
        <v>36.99</v>
      </c>
      <c r="O245" s="11" t="n">
        <v>36.99</v>
      </c>
      <c r="P245" s="12" t="str">
        <f aca="false">IF(O245="","NON VALUTABILE",IF(L245&lt;=O245,"ANOMALIA","OK"))</f>
        <v>OK</v>
      </c>
      <c r="Q245" s="8" t="s">
        <v>2731</v>
      </c>
    </row>
    <row r="246" customFormat="false" ht="15" hidden="false" customHeight="false" outlineLevel="0" collapsed="false">
      <c r="A246" s="8" t="n">
        <v>6</v>
      </c>
      <c r="B246" s="8" t="s">
        <v>2931</v>
      </c>
      <c r="C246" s="8" t="s">
        <v>2964</v>
      </c>
      <c r="D246" s="8" t="s">
        <v>2656</v>
      </c>
      <c r="E246" s="8" t="s">
        <v>2965</v>
      </c>
      <c r="F246" s="8" t="s">
        <v>1818</v>
      </c>
      <c r="G246" s="5" t="s">
        <v>1820</v>
      </c>
      <c r="H246" s="9" t="n">
        <v>2</v>
      </c>
      <c r="I246" s="11" t="n">
        <v>75.6</v>
      </c>
      <c r="J246" s="8" t="s">
        <v>2908</v>
      </c>
      <c r="K246" s="11" t="n">
        <v>45.36</v>
      </c>
      <c r="L246" s="11" t="n">
        <f aca="false">IFERROR(K246/H246,"")</f>
        <v>22.68</v>
      </c>
      <c r="M246" s="8"/>
      <c r="N246" s="11"/>
      <c r="O246" s="11"/>
      <c r="P246" s="12" t="str">
        <f aca="false">IF(O246="","NON VALUTABILE",IF(L246&lt;=O246,"ANOMALIA","OK"))</f>
        <v>NON VALUTABILE</v>
      </c>
      <c r="Q246" s="8" t="s">
        <v>2655</v>
      </c>
    </row>
    <row r="247" customFormat="false" ht="15" hidden="false" customHeight="false" outlineLevel="0" collapsed="false">
      <c r="A247" s="8" t="n">
        <v>6</v>
      </c>
      <c r="B247" s="8" t="s">
        <v>2931</v>
      </c>
      <c r="C247" s="8" t="s">
        <v>2966</v>
      </c>
      <c r="D247" s="8" t="s">
        <v>2656</v>
      </c>
      <c r="E247" s="8" t="s">
        <v>2967</v>
      </c>
      <c r="F247" s="8" t="s">
        <v>1821</v>
      </c>
      <c r="G247" s="5" t="s">
        <v>1823</v>
      </c>
      <c r="H247" s="9" t="n">
        <v>2</v>
      </c>
      <c r="I247" s="11" t="n">
        <v>51.23</v>
      </c>
      <c r="J247" s="8" t="s">
        <v>2539</v>
      </c>
      <c r="K247" s="11" t="n">
        <v>40.98</v>
      </c>
      <c r="L247" s="11" t="n">
        <f aca="false">IFERROR(K247/H247,"")</f>
        <v>20.49</v>
      </c>
      <c r="M247" s="8"/>
      <c r="N247" s="11"/>
      <c r="O247" s="11"/>
      <c r="P247" s="12" t="str">
        <f aca="false">IF(O247="","NON VALUTABILE",IF(L247&lt;=O247,"ANOMALIA","OK"))</f>
        <v>NON VALUTABILE</v>
      </c>
      <c r="Q247" s="8" t="s">
        <v>2695</v>
      </c>
    </row>
    <row r="248" customFormat="false" ht="15" hidden="false" customHeight="false" outlineLevel="0" collapsed="false">
      <c r="A248" s="8" t="n">
        <v>6</v>
      </c>
      <c r="B248" s="8" t="s">
        <v>2931</v>
      </c>
      <c r="C248" s="8" t="s">
        <v>2966</v>
      </c>
      <c r="D248" s="8" t="s">
        <v>2755</v>
      </c>
      <c r="E248" s="8" t="s">
        <v>2382</v>
      </c>
      <c r="F248" s="8" t="s">
        <v>2382</v>
      </c>
      <c r="G248" s="5" t="s">
        <v>1801</v>
      </c>
      <c r="H248" s="9" t="n">
        <v>1</v>
      </c>
      <c r="I248" s="11" t="n">
        <v>31.15</v>
      </c>
      <c r="J248" s="8" t="s">
        <v>2670</v>
      </c>
      <c r="K248" s="11" t="n">
        <v>15.58</v>
      </c>
      <c r="L248" s="11" t="n">
        <f aca="false">IFERROR(K248/H248,"")</f>
        <v>15.58</v>
      </c>
      <c r="M248" s="8"/>
      <c r="N248" s="11"/>
      <c r="O248" s="11"/>
      <c r="P248" s="12" t="str">
        <f aca="false">IF(O248="","NON VALUTABILE",IF(L248&lt;=O248,"ANOMALIA","OK"))</f>
        <v>NON VALUTABILE</v>
      </c>
      <c r="Q248" s="8" t="s">
        <v>2695</v>
      </c>
    </row>
    <row r="249" customFormat="false" ht="15" hidden="false" customHeight="false" outlineLevel="0" collapsed="false">
      <c r="A249" s="8" t="n">
        <v>6</v>
      </c>
      <c r="B249" s="8" t="s">
        <v>2931</v>
      </c>
      <c r="C249" s="8" t="s">
        <v>2968</v>
      </c>
      <c r="D249" s="8" t="s">
        <v>2969</v>
      </c>
      <c r="E249" s="8" t="s">
        <v>804</v>
      </c>
      <c r="F249" s="8" t="s">
        <v>804</v>
      </c>
      <c r="G249" s="5" t="s">
        <v>2970</v>
      </c>
      <c r="H249" s="9" t="n">
        <v>1</v>
      </c>
      <c r="I249" s="11" t="n">
        <v>87.7</v>
      </c>
      <c r="J249" s="8"/>
      <c r="K249" s="11" t="n">
        <v>87.7</v>
      </c>
      <c r="L249" s="11" t="n">
        <f aca="false">IFERROR(K249/H249,"")</f>
        <v>87.7</v>
      </c>
      <c r="M249" s="8" t="s">
        <v>805</v>
      </c>
      <c r="N249" s="11" t="n">
        <v>76.97</v>
      </c>
      <c r="O249" s="11" t="n">
        <v>76.97</v>
      </c>
      <c r="P249" s="12" t="str">
        <f aca="false">IF(O249="","NON VALUTABILE",IF(L249&lt;=O249,"ANOMALIA","OK"))</f>
        <v>OK</v>
      </c>
      <c r="Q249" s="8" t="s">
        <v>2710</v>
      </c>
    </row>
    <row r="250" customFormat="false" ht="15" hidden="false" customHeight="false" outlineLevel="0" collapsed="false">
      <c r="A250" s="8" t="n">
        <v>6</v>
      </c>
      <c r="B250" s="8" t="s">
        <v>2931</v>
      </c>
      <c r="C250" s="8" t="s">
        <v>2971</v>
      </c>
      <c r="D250" s="8" t="s">
        <v>2738</v>
      </c>
      <c r="E250" s="8" t="s">
        <v>393</v>
      </c>
      <c r="F250" s="8" t="s">
        <v>393</v>
      </c>
      <c r="G250" s="5" t="s">
        <v>2972</v>
      </c>
      <c r="H250" s="9" t="n">
        <v>1</v>
      </c>
      <c r="I250" s="11" t="n">
        <v>32.79</v>
      </c>
      <c r="J250" s="8"/>
      <c r="K250" s="11" t="n">
        <v>32.79</v>
      </c>
      <c r="L250" s="11" t="n">
        <f aca="false">IFERROR(K250/H250,"")</f>
        <v>32.79</v>
      </c>
      <c r="M250" s="8" t="s">
        <v>394</v>
      </c>
      <c r="N250" s="11" t="n">
        <v>25.47</v>
      </c>
      <c r="O250" s="11" t="n">
        <v>25.47</v>
      </c>
      <c r="P250" s="12" t="str">
        <f aca="false">IF(O250="","NON VALUTABILE",IF(L250&lt;=O250,"ANOMALIA","OK"))</f>
        <v>OK</v>
      </c>
      <c r="Q250" s="8" t="s">
        <v>2710</v>
      </c>
    </row>
    <row r="251" customFormat="false" ht="15" hidden="false" customHeight="false" outlineLevel="0" collapsed="false">
      <c r="A251" s="8" t="n">
        <v>6</v>
      </c>
      <c r="B251" s="8" t="s">
        <v>2931</v>
      </c>
      <c r="C251" s="8" t="s">
        <v>2973</v>
      </c>
      <c r="D251" s="8" t="s">
        <v>2755</v>
      </c>
      <c r="E251" s="8" t="s">
        <v>2326</v>
      </c>
      <c r="F251" s="8" t="s">
        <v>2326</v>
      </c>
      <c r="G251" s="5" t="s">
        <v>2301</v>
      </c>
      <c r="H251" s="9" t="n">
        <v>1</v>
      </c>
      <c r="I251" s="11" t="n">
        <v>3.69</v>
      </c>
      <c r="J251" s="8"/>
      <c r="K251" s="11" t="n">
        <v>3.69</v>
      </c>
      <c r="L251" s="11" t="n">
        <f aca="false">IFERROR(K251/H251,"")</f>
        <v>3.69</v>
      </c>
      <c r="M251" s="8"/>
      <c r="N251" s="11"/>
      <c r="O251" s="11"/>
      <c r="P251" s="12" t="str">
        <f aca="false">IF(O251="","NON VALUTABILE",IF(L251&lt;=O251,"ANOMALIA","OK"))</f>
        <v>NON VALUTABILE</v>
      </c>
      <c r="Q251" s="8" t="s">
        <v>2710</v>
      </c>
    </row>
    <row r="252" customFormat="false" ht="15" hidden="false" customHeight="false" outlineLevel="0" collapsed="false">
      <c r="A252" s="8" t="n">
        <v>6</v>
      </c>
      <c r="B252" s="8" t="s">
        <v>2931</v>
      </c>
      <c r="C252" s="8" t="s">
        <v>2973</v>
      </c>
      <c r="D252" s="8" t="s">
        <v>2755</v>
      </c>
      <c r="E252" s="8" t="s">
        <v>2372</v>
      </c>
      <c r="F252" s="8" t="s">
        <v>2372</v>
      </c>
      <c r="G252" s="5" t="s">
        <v>2301</v>
      </c>
      <c r="H252" s="9" t="n">
        <v>1</v>
      </c>
      <c r="I252" s="11" t="n">
        <v>6.56</v>
      </c>
      <c r="J252" s="8"/>
      <c r="K252" s="11" t="n">
        <v>6.56</v>
      </c>
      <c r="L252" s="11" t="n">
        <f aca="false">IFERROR(K252/H252,"")</f>
        <v>6.56</v>
      </c>
      <c r="M252" s="8"/>
      <c r="N252" s="11"/>
      <c r="O252" s="11"/>
      <c r="P252" s="12" t="str">
        <f aca="false">IF(O252="","NON VALUTABILE",IF(L252&lt;=O252,"ANOMALIA","OK"))</f>
        <v>NON VALUTABILE</v>
      </c>
      <c r="Q252" s="8" t="s">
        <v>2710</v>
      </c>
    </row>
    <row r="253" customFormat="false" ht="15" hidden="false" customHeight="false" outlineLevel="0" collapsed="false">
      <c r="A253" s="8" t="n">
        <v>6</v>
      </c>
      <c r="B253" s="8" t="s">
        <v>2931</v>
      </c>
      <c r="C253" s="8" t="s">
        <v>2973</v>
      </c>
      <c r="D253" s="8" t="s">
        <v>2654</v>
      </c>
      <c r="E253" s="8" t="s">
        <v>866</v>
      </c>
      <c r="F253" s="8" t="s">
        <v>866</v>
      </c>
      <c r="G253" s="5" t="s">
        <v>494</v>
      </c>
      <c r="H253" s="9" t="n">
        <v>1</v>
      </c>
      <c r="I253" s="11" t="n">
        <v>7.38</v>
      </c>
      <c r="J253" s="8"/>
      <c r="K253" s="11" t="n">
        <v>7.38</v>
      </c>
      <c r="L253" s="11" t="n">
        <f aca="false">IFERROR(K253/H253,"")</f>
        <v>7.38</v>
      </c>
      <c r="M253" s="8" t="s">
        <v>867</v>
      </c>
      <c r="N253" s="11" t="n">
        <v>5.39</v>
      </c>
      <c r="O253" s="11" t="n">
        <v>5.39</v>
      </c>
      <c r="P253" s="12" t="str">
        <f aca="false">IF(O253="","NON VALUTABILE",IF(L253&lt;=O253,"ANOMALIA","OK"))</f>
        <v>OK</v>
      </c>
      <c r="Q253" s="8" t="s">
        <v>2710</v>
      </c>
    </row>
    <row r="254" customFormat="false" ht="15" hidden="false" customHeight="false" outlineLevel="0" collapsed="false">
      <c r="A254" s="8" t="n">
        <v>6</v>
      </c>
      <c r="B254" s="8" t="s">
        <v>2931</v>
      </c>
      <c r="C254" s="8" t="s">
        <v>2973</v>
      </c>
      <c r="D254" s="8" t="s">
        <v>2654</v>
      </c>
      <c r="E254" s="8" t="s">
        <v>966</v>
      </c>
      <c r="F254" s="8" t="s">
        <v>966</v>
      </c>
      <c r="G254" s="5" t="s">
        <v>613</v>
      </c>
      <c r="H254" s="9" t="n">
        <v>1</v>
      </c>
      <c r="I254" s="11" t="n">
        <v>6.15</v>
      </c>
      <c r="J254" s="8"/>
      <c r="K254" s="11" t="n">
        <v>6.15</v>
      </c>
      <c r="L254" s="11" t="n">
        <f aca="false">IFERROR(K254/H254,"")</f>
        <v>6.15</v>
      </c>
      <c r="M254" s="8" t="s">
        <v>967</v>
      </c>
      <c r="N254" s="11" t="n">
        <v>8.76</v>
      </c>
      <c r="O254" s="11" t="n">
        <v>8.76</v>
      </c>
      <c r="P254" s="12" t="str">
        <f aca="false">IF(O254="","NON VALUTABILE",IF(L254&lt;=O254,"ANOMALIA","OK"))</f>
        <v>ANOMALIA</v>
      </c>
      <c r="Q254" s="8" t="s">
        <v>2710</v>
      </c>
    </row>
    <row r="255" customFormat="false" ht="23.85" hidden="false" customHeight="false" outlineLevel="0" collapsed="false">
      <c r="A255" s="8" t="n">
        <v>6</v>
      </c>
      <c r="B255" s="8" t="s">
        <v>2931</v>
      </c>
      <c r="C255" s="8" t="s">
        <v>2974</v>
      </c>
      <c r="D255" s="8" t="s">
        <v>2675</v>
      </c>
      <c r="E255" s="8" t="s">
        <v>822</v>
      </c>
      <c r="F255" s="8" t="s">
        <v>822</v>
      </c>
      <c r="G255" s="5" t="s">
        <v>2975</v>
      </c>
      <c r="H255" s="9" t="n">
        <v>1</v>
      </c>
      <c r="I255" s="11" t="n">
        <v>135.7</v>
      </c>
      <c r="J255" s="8"/>
      <c r="K255" s="11" t="n">
        <v>135.7</v>
      </c>
      <c r="L255" s="11" t="n">
        <f aca="false">IFERROR(K255/H255,"")</f>
        <v>135.7</v>
      </c>
      <c r="M255" s="8" t="s">
        <v>823</v>
      </c>
      <c r="N255" s="11" t="n">
        <v>47.15</v>
      </c>
      <c r="O255" s="11" t="n">
        <v>47.15</v>
      </c>
      <c r="P255" s="12" t="str">
        <f aca="false">IF(O255="","NON VALUTABILE",IF(L255&lt;=O255,"ANOMALIA","OK"))</f>
        <v>OK</v>
      </c>
      <c r="Q255" s="8" t="s">
        <v>2664</v>
      </c>
    </row>
    <row r="256" customFormat="false" ht="23.85" hidden="false" customHeight="false" outlineLevel="0" collapsed="false">
      <c r="A256" s="8" t="n">
        <v>6</v>
      </c>
      <c r="B256" s="8" t="s">
        <v>2976</v>
      </c>
      <c r="C256" s="8" t="s">
        <v>2977</v>
      </c>
      <c r="D256" s="8" t="s">
        <v>2675</v>
      </c>
      <c r="E256" s="8" t="s">
        <v>834</v>
      </c>
      <c r="F256" s="8" t="s">
        <v>834</v>
      </c>
      <c r="G256" s="5" t="s">
        <v>2498</v>
      </c>
      <c r="H256" s="9" t="n">
        <v>1</v>
      </c>
      <c r="I256" s="11" t="n">
        <v>182.7</v>
      </c>
      <c r="J256" s="8"/>
      <c r="K256" s="11" t="n">
        <v>182.7</v>
      </c>
      <c r="L256" s="11" t="n">
        <f aca="false">IFERROR(K256/H256,"")</f>
        <v>182.7</v>
      </c>
      <c r="M256" s="8" t="s">
        <v>835</v>
      </c>
      <c r="N256" s="11" t="n">
        <v>65.9</v>
      </c>
      <c r="O256" s="11" t="n">
        <v>65.9</v>
      </c>
      <c r="P256" s="12" t="str">
        <f aca="false">IF(O256="","NON VALUTABILE",IF(L256&lt;=O256,"ANOMALIA","OK"))</f>
        <v>OK</v>
      </c>
      <c r="Q256" s="8" t="s">
        <v>2664</v>
      </c>
    </row>
    <row r="257" customFormat="false" ht="15" hidden="false" customHeight="false" outlineLevel="0" collapsed="false">
      <c r="A257" s="8" t="n">
        <v>6</v>
      </c>
      <c r="B257" s="8" t="s">
        <v>2976</v>
      </c>
      <c r="C257" s="8" t="s">
        <v>2978</v>
      </c>
      <c r="D257" s="8" t="s">
        <v>2755</v>
      </c>
      <c r="E257" s="8" t="s">
        <v>2364</v>
      </c>
      <c r="F257" s="8" t="s">
        <v>2364</v>
      </c>
      <c r="G257" s="5" t="s">
        <v>2301</v>
      </c>
      <c r="H257" s="9" t="n">
        <v>1</v>
      </c>
      <c r="I257" s="11" t="n">
        <v>3.28</v>
      </c>
      <c r="J257" s="8"/>
      <c r="K257" s="11" t="n">
        <v>3.28</v>
      </c>
      <c r="L257" s="11" t="n">
        <f aca="false">IFERROR(K257/H257,"")</f>
        <v>3.28</v>
      </c>
      <c r="M257" s="8"/>
      <c r="N257" s="11"/>
      <c r="O257" s="11"/>
      <c r="P257" s="12" t="str">
        <f aca="false">IF(O257="","NON VALUTABILE",IF(L257&lt;=O257,"ANOMALIA","OK"))</f>
        <v>NON VALUTABILE</v>
      </c>
      <c r="Q257" s="8" t="s">
        <v>2710</v>
      </c>
    </row>
    <row r="258" customFormat="false" ht="15" hidden="false" customHeight="false" outlineLevel="0" collapsed="false">
      <c r="A258" s="8" t="n">
        <v>6</v>
      </c>
      <c r="B258" s="8" t="s">
        <v>2976</v>
      </c>
      <c r="C258" s="8" t="s">
        <v>2978</v>
      </c>
      <c r="D258" s="8" t="s">
        <v>2861</v>
      </c>
      <c r="E258" s="8" t="s">
        <v>2979</v>
      </c>
      <c r="F258" s="8" t="s">
        <v>1948</v>
      </c>
      <c r="G258" s="5" t="s">
        <v>129</v>
      </c>
      <c r="H258" s="9" t="n">
        <v>1</v>
      </c>
      <c r="I258" s="11" t="n">
        <v>9.02</v>
      </c>
      <c r="J258" s="8"/>
      <c r="K258" s="11" t="n">
        <v>9.02</v>
      </c>
      <c r="L258" s="11" t="n">
        <f aca="false">IFERROR(K258/H258,"")</f>
        <v>9.02</v>
      </c>
      <c r="M258" s="8"/>
      <c r="N258" s="11"/>
      <c r="O258" s="11"/>
      <c r="P258" s="12" t="str">
        <f aca="false">IF(O258="","NON VALUTABILE",IF(L258&lt;=O258,"ANOMALIA","OK"))</f>
        <v>NON VALUTABILE</v>
      </c>
      <c r="Q258" s="8" t="s">
        <v>2710</v>
      </c>
    </row>
    <row r="259" customFormat="false" ht="15" hidden="false" customHeight="false" outlineLevel="0" collapsed="false">
      <c r="A259" s="8" t="n">
        <v>6</v>
      </c>
      <c r="B259" s="8" t="s">
        <v>2976</v>
      </c>
      <c r="C259" s="8" t="s">
        <v>2978</v>
      </c>
      <c r="D259" s="8" t="s">
        <v>2755</v>
      </c>
      <c r="E259" s="8" t="s">
        <v>2356</v>
      </c>
      <c r="F259" s="8" t="s">
        <v>2356</v>
      </c>
      <c r="G259" s="5" t="s">
        <v>2301</v>
      </c>
      <c r="H259" s="9" t="n">
        <v>1</v>
      </c>
      <c r="I259" s="11" t="n">
        <v>5.74</v>
      </c>
      <c r="J259" s="8"/>
      <c r="K259" s="11" t="n">
        <v>5.74</v>
      </c>
      <c r="L259" s="11" t="n">
        <f aca="false">IFERROR(K259/H259,"")</f>
        <v>5.74</v>
      </c>
      <c r="M259" s="8"/>
      <c r="N259" s="11"/>
      <c r="O259" s="11"/>
      <c r="P259" s="12" t="str">
        <f aca="false">IF(O259="","NON VALUTABILE",IF(L259&lt;=O259,"ANOMALIA","OK"))</f>
        <v>NON VALUTABILE</v>
      </c>
      <c r="Q259" s="8" t="s">
        <v>2710</v>
      </c>
    </row>
    <row r="260" customFormat="false" ht="15" hidden="false" customHeight="false" outlineLevel="0" collapsed="false">
      <c r="A260" s="8" t="n">
        <v>6</v>
      </c>
      <c r="B260" s="8" t="s">
        <v>2976</v>
      </c>
      <c r="C260" s="8" t="s">
        <v>2978</v>
      </c>
      <c r="D260" s="8" t="s">
        <v>2654</v>
      </c>
      <c r="E260" s="8" t="s">
        <v>945</v>
      </c>
      <c r="F260" s="8" t="s">
        <v>945</v>
      </c>
      <c r="G260" s="5" t="s">
        <v>613</v>
      </c>
      <c r="H260" s="9" t="n">
        <v>1</v>
      </c>
      <c r="I260" s="11" t="n">
        <v>4.1</v>
      </c>
      <c r="J260" s="8"/>
      <c r="K260" s="11" t="n">
        <v>4.1</v>
      </c>
      <c r="L260" s="11" t="n">
        <f aca="false">IFERROR(K260/H260,"")</f>
        <v>4.1</v>
      </c>
      <c r="M260" s="8" t="s">
        <v>946</v>
      </c>
      <c r="N260" s="11" t="n">
        <v>2.81</v>
      </c>
      <c r="O260" s="11" t="n">
        <v>2.81</v>
      </c>
      <c r="P260" s="12" t="str">
        <f aca="false">IF(O260="","NON VALUTABILE",IF(L260&lt;=O260,"ANOMALIA","OK"))</f>
        <v>OK</v>
      </c>
      <c r="Q260" s="8" t="s">
        <v>2710</v>
      </c>
    </row>
    <row r="261" customFormat="false" ht="23.85" hidden="false" customHeight="false" outlineLevel="0" collapsed="false">
      <c r="A261" s="8" t="n">
        <v>6</v>
      </c>
      <c r="B261" s="8" t="s">
        <v>2976</v>
      </c>
      <c r="C261" s="8" t="s">
        <v>2980</v>
      </c>
      <c r="D261" s="8" t="s">
        <v>2643</v>
      </c>
      <c r="E261" s="8" t="s">
        <v>2746</v>
      </c>
      <c r="F261" s="8" t="s">
        <v>590</v>
      </c>
      <c r="G261" s="5" t="s">
        <v>2747</v>
      </c>
      <c r="H261" s="9" t="n">
        <v>1</v>
      </c>
      <c r="I261" s="11" t="n">
        <v>25.45</v>
      </c>
      <c r="J261" s="8" t="s">
        <v>2670</v>
      </c>
      <c r="K261" s="11" t="n">
        <v>12.73</v>
      </c>
      <c r="L261" s="11" t="n">
        <f aca="false">IFERROR(K261/H261,"")</f>
        <v>12.73</v>
      </c>
      <c r="M261" s="8" t="s">
        <v>591</v>
      </c>
      <c r="N261" s="11" t="n">
        <v>10.42</v>
      </c>
      <c r="O261" s="11" t="n">
        <v>10.42</v>
      </c>
      <c r="P261" s="12" t="str">
        <f aca="false">IF(O261="","NON VALUTABILE",IF(L261&lt;=O261,"ANOMALIA","OK"))</f>
        <v>OK</v>
      </c>
      <c r="Q261" s="8" t="s">
        <v>2645</v>
      </c>
    </row>
    <row r="262" customFormat="false" ht="15" hidden="false" customHeight="false" outlineLevel="0" collapsed="false">
      <c r="A262" s="8" t="n">
        <v>6</v>
      </c>
      <c r="B262" s="8" t="s">
        <v>2976</v>
      </c>
      <c r="C262" s="8" t="s">
        <v>2980</v>
      </c>
      <c r="D262" s="8" t="s">
        <v>2643</v>
      </c>
      <c r="E262" s="8" t="s">
        <v>2981</v>
      </c>
      <c r="F262" s="8" t="s">
        <v>2031</v>
      </c>
      <c r="G262" s="5" t="s">
        <v>2033</v>
      </c>
      <c r="H262" s="9" t="n">
        <v>1</v>
      </c>
      <c r="I262" s="11" t="n">
        <v>60.25</v>
      </c>
      <c r="J262" s="8" t="s">
        <v>2649</v>
      </c>
      <c r="K262" s="11" t="n">
        <v>27.11</v>
      </c>
      <c r="L262" s="11" t="n">
        <f aca="false">IFERROR(K262/H262,"")</f>
        <v>27.11</v>
      </c>
      <c r="M262" s="8"/>
      <c r="N262" s="11"/>
      <c r="O262" s="11"/>
      <c r="P262" s="12" t="str">
        <f aca="false">IF(O262="","NON VALUTABILE",IF(L262&lt;=O262,"ANOMALIA","OK"))</f>
        <v>NON VALUTABILE</v>
      </c>
      <c r="Q262" s="8" t="s">
        <v>2645</v>
      </c>
    </row>
    <row r="263" customFormat="false" ht="23.85" hidden="false" customHeight="false" outlineLevel="0" collapsed="false">
      <c r="A263" s="8" t="n">
        <v>6</v>
      </c>
      <c r="B263" s="8" t="s">
        <v>2976</v>
      </c>
      <c r="C263" s="8" t="s">
        <v>2980</v>
      </c>
      <c r="D263" s="8" t="s">
        <v>2643</v>
      </c>
      <c r="E263" s="8" t="s">
        <v>2745</v>
      </c>
      <c r="F263" s="8" t="s">
        <v>681</v>
      </c>
      <c r="G263" s="5" t="s">
        <v>2065</v>
      </c>
      <c r="H263" s="9" t="n">
        <v>1</v>
      </c>
      <c r="I263" s="11" t="n">
        <v>93.45</v>
      </c>
      <c r="J263" s="8" t="s">
        <v>2649</v>
      </c>
      <c r="K263" s="11" t="n">
        <v>42.05</v>
      </c>
      <c r="L263" s="11" t="n">
        <f aca="false">IFERROR(K263/H263,"")</f>
        <v>42.05</v>
      </c>
      <c r="M263" s="8" t="s">
        <v>682</v>
      </c>
      <c r="N263" s="11" t="n">
        <v>35.86</v>
      </c>
      <c r="O263" s="11" t="n">
        <v>35.86</v>
      </c>
      <c r="P263" s="12" t="str">
        <f aca="false">IF(O263="","NON VALUTABILE",IF(L263&lt;=O263,"ANOMALIA","OK"))</f>
        <v>OK</v>
      </c>
      <c r="Q263" s="8" t="s">
        <v>2645</v>
      </c>
    </row>
    <row r="264" customFormat="false" ht="15" hidden="false" customHeight="false" outlineLevel="0" collapsed="false">
      <c r="A264" s="8" t="n">
        <v>6</v>
      </c>
      <c r="B264" s="8" t="s">
        <v>2976</v>
      </c>
      <c r="C264" s="8" t="s">
        <v>2980</v>
      </c>
      <c r="D264" s="8" t="s">
        <v>2643</v>
      </c>
      <c r="E264" s="8" t="s">
        <v>2982</v>
      </c>
      <c r="F264" s="8" t="s">
        <v>626</v>
      </c>
      <c r="G264" s="5" t="s">
        <v>2983</v>
      </c>
      <c r="H264" s="9" t="n">
        <v>1</v>
      </c>
      <c r="I264" s="11" t="n">
        <v>23.05</v>
      </c>
      <c r="J264" s="8" t="s">
        <v>2649</v>
      </c>
      <c r="K264" s="11" t="n">
        <v>10.37</v>
      </c>
      <c r="L264" s="11" t="n">
        <f aca="false">IFERROR(K264/H264,"")</f>
        <v>10.37</v>
      </c>
      <c r="M264" s="8" t="s">
        <v>627</v>
      </c>
      <c r="N264" s="11" t="n">
        <v>5.42</v>
      </c>
      <c r="O264" s="11" t="n">
        <v>5.42</v>
      </c>
      <c r="P264" s="12" t="str">
        <f aca="false">IF(O264="","NON VALUTABILE",IF(L264&lt;=O264,"ANOMALIA","OK"))</f>
        <v>OK</v>
      </c>
      <c r="Q264" s="8" t="s">
        <v>2645</v>
      </c>
    </row>
    <row r="265" customFormat="false" ht="23.85" hidden="false" customHeight="false" outlineLevel="0" collapsed="false">
      <c r="A265" s="8" t="n">
        <v>6</v>
      </c>
      <c r="B265" s="8" t="s">
        <v>2976</v>
      </c>
      <c r="C265" s="8" t="s">
        <v>2984</v>
      </c>
      <c r="D265" s="8" t="s">
        <v>2691</v>
      </c>
      <c r="E265" s="8" t="s">
        <v>2000</v>
      </c>
      <c r="F265" s="8" t="s">
        <v>2000</v>
      </c>
      <c r="G265" s="5" t="s">
        <v>2002</v>
      </c>
      <c r="H265" s="9" t="n">
        <v>1</v>
      </c>
      <c r="I265" s="11" t="n">
        <v>9.95</v>
      </c>
      <c r="J265" s="8" t="s">
        <v>2985</v>
      </c>
      <c r="K265" s="11" t="n">
        <v>6.97</v>
      </c>
      <c r="L265" s="11" t="n">
        <f aca="false">IFERROR(K265/H265,"")</f>
        <v>6.97</v>
      </c>
      <c r="M265" s="8"/>
      <c r="N265" s="11"/>
      <c r="O265" s="11"/>
      <c r="P265" s="12" t="str">
        <f aca="false">IF(O265="","NON VALUTABILE",IF(L265&lt;=O265,"ANOMALIA","OK"))</f>
        <v>NON VALUTABILE</v>
      </c>
      <c r="Q265" s="8" t="s">
        <v>2664</v>
      </c>
    </row>
    <row r="266" customFormat="false" ht="15" hidden="false" customHeight="false" outlineLevel="0" collapsed="false">
      <c r="A266" s="8" t="n">
        <v>7</v>
      </c>
      <c r="B266" s="8" t="s">
        <v>2976</v>
      </c>
      <c r="C266" s="8" t="s">
        <v>2984</v>
      </c>
      <c r="D266" s="8" t="s">
        <v>2708</v>
      </c>
      <c r="E266" s="8" t="s">
        <v>2986</v>
      </c>
      <c r="F266" s="8" t="s">
        <v>1721</v>
      </c>
      <c r="G266" s="5" t="s">
        <v>1723</v>
      </c>
      <c r="H266" s="9" t="n">
        <v>1</v>
      </c>
      <c r="I266" s="11" t="n">
        <v>22.83</v>
      </c>
      <c r="J266" s="8" t="s">
        <v>2985</v>
      </c>
      <c r="K266" s="11" t="n">
        <v>15.98</v>
      </c>
      <c r="L266" s="11" t="n">
        <f aca="false">IFERROR(K266/H266,"")</f>
        <v>15.98</v>
      </c>
      <c r="M266" s="8"/>
      <c r="N266" s="11"/>
      <c r="O266" s="11"/>
      <c r="P266" s="12" t="str">
        <f aca="false">IF(O266="","NON VALUTABILE",IF(L266&lt;=O266,"ANOMALIA","OK"))</f>
        <v>NON VALUTABILE</v>
      </c>
      <c r="Q266" s="8" t="s">
        <v>2664</v>
      </c>
    </row>
    <row r="267" customFormat="false" ht="15" hidden="false" customHeight="false" outlineLevel="0" collapsed="false">
      <c r="A267" s="8" t="n">
        <v>7</v>
      </c>
      <c r="B267" s="8" t="s">
        <v>2976</v>
      </c>
      <c r="C267" s="8" t="s">
        <v>2984</v>
      </c>
      <c r="D267" s="8" t="s">
        <v>2969</v>
      </c>
      <c r="E267" s="8" t="s">
        <v>2224</v>
      </c>
      <c r="F267" s="8" t="s">
        <v>2224</v>
      </c>
      <c r="G267" s="5" t="s">
        <v>2226</v>
      </c>
      <c r="H267" s="9" t="n">
        <v>1</v>
      </c>
      <c r="I267" s="11" t="n">
        <v>8.2</v>
      </c>
      <c r="J267" s="8" t="s">
        <v>2667</v>
      </c>
      <c r="K267" s="11" t="n">
        <v>6.56</v>
      </c>
      <c r="L267" s="11" t="n">
        <f aca="false">IFERROR(K267/H267,"")</f>
        <v>6.56</v>
      </c>
      <c r="M267" s="8"/>
      <c r="N267" s="11"/>
      <c r="O267" s="11"/>
      <c r="P267" s="12" t="str">
        <f aca="false">IF(O267="","NON VALUTABILE",IF(L267&lt;=O267,"ANOMALIA","OK"))</f>
        <v>NON VALUTABILE</v>
      </c>
      <c r="Q267" s="8" t="s">
        <v>2664</v>
      </c>
    </row>
    <row r="268" customFormat="false" ht="15" hidden="false" customHeight="false" outlineLevel="0" collapsed="false">
      <c r="A268" s="8" t="n">
        <v>7</v>
      </c>
      <c r="B268" s="8" t="s">
        <v>2976</v>
      </c>
      <c r="C268" s="8" t="s">
        <v>2984</v>
      </c>
      <c r="D268" s="8" t="s">
        <v>2663</v>
      </c>
      <c r="E268" s="8" t="s">
        <v>2106</v>
      </c>
      <c r="F268" s="8" t="s">
        <v>2106</v>
      </c>
      <c r="G268" s="5" t="s">
        <v>2108</v>
      </c>
      <c r="H268" s="9" t="n">
        <v>1</v>
      </c>
      <c r="I268" s="11" t="n">
        <v>3.28</v>
      </c>
      <c r="J268" s="8"/>
      <c r="K268" s="11" t="n">
        <v>3.28</v>
      </c>
      <c r="L268" s="11" t="n">
        <f aca="false">IFERROR(K268/H268,"")</f>
        <v>3.28</v>
      </c>
      <c r="M268" s="8"/>
      <c r="N268" s="11"/>
      <c r="O268" s="11"/>
      <c r="P268" s="12" t="str">
        <f aca="false">IF(O268="","NON VALUTABILE",IF(L268&lt;=O268,"ANOMALIA","OK"))</f>
        <v>NON VALUTABILE</v>
      </c>
      <c r="Q268" s="8" t="s">
        <v>2664</v>
      </c>
    </row>
    <row r="269" customFormat="false" ht="15" hidden="false" customHeight="false" outlineLevel="0" collapsed="false">
      <c r="A269" s="8" t="n">
        <v>7</v>
      </c>
      <c r="B269" s="8" t="s">
        <v>2976</v>
      </c>
      <c r="C269" s="8" t="s">
        <v>2987</v>
      </c>
      <c r="D269" s="8" t="s">
        <v>2708</v>
      </c>
      <c r="E269" s="8" t="s">
        <v>2988</v>
      </c>
      <c r="F269" s="8" t="s">
        <v>114</v>
      </c>
      <c r="G269" s="5" t="s">
        <v>494</v>
      </c>
      <c r="H269" s="9" t="n">
        <v>1</v>
      </c>
      <c r="I269" s="11" t="n">
        <v>19.5</v>
      </c>
      <c r="J269" s="8" t="s">
        <v>2539</v>
      </c>
      <c r="K269" s="11" t="n">
        <v>7.8</v>
      </c>
      <c r="L269" s="11" t="n">
        <f aca="false">IFERROR(K269/H269,"")</f>
        <v>7.8</v>
      </c>
      <c r="M269" s="8" t="s">
        <v>115</v>
      </c>
      <c r="N269" s="11" t="n">
        <v>4.8</v>
      </c>
      <c r="O269" s="11" t="n">
        <v>4.8</v>
      </c>
      <c r="P269" s="12" t="str">
        <f aca="false">IF(O269="","NON VALUTABILE",IF(L269&lt;=O269,"ANOMALIA","OK"))</f>
        <v>OK</v>
      </c>
      <c r="Q269" s="8" t="s">
        <v>2655</v>
      </c>
    </row>
    <row r="270" customFormat="false" ht="15" hidden="false" customHeight="false" outlineLevel="0" collapsed="false">
      <c r="A270" s="8" t="n">
        <v>7</v>
      </c>
      <c r="B270" s="8" t="s">
        <v>2976</v>
      </c>
      <c r="C270" s="8" t="s">
        <v>2987</v>
      </c>
      <c r="D270" s="8" t="s">
        <v>2654</v>
      </c>
      <c r="E270" s="8" t="s">
        <v>2277</v>
      </c>
      <c r="F270" s="8" t="s">
        <v>2277</v>
      </c>
      <c r="G270" s="5" t="s">
        <v>613</v>
      </c>
      <c r="H270" s="9" t="n">
        <v>1</v>
      </c>
      <c r="I270" s="11" t="n">
        <v>8.9</v>
      </c>
      <c r="J270" s="8" t="s">
        <v>2539</v>
      </c>
      <c r="K270" s="11" t="n">
        <v>3.56</v>
      </c>
      <c r="L270" s="11" t="n">
        <f aca="false">IFERROR(K270/H270,"")</f>
        <v>3.56</v>
      </c>
      <c r="M270" s="8"/>
      <c r="N270" s="11"/>
      <c r="O270" s="11"/>
      <c r="P270" s="12" t="str">
        <f aca="false">IF(O270="","NON VALUTABILE",IF(L270&lt;=O270,"ANOMALIA","OK"))</f>
        <v>NON VALUTABILE</v>
      </c>
      <c r="Q270" s="8" t="s">
        <v>2655</v>
      </c>
    </row>
    <row r="271" customFormat="false" ht="15" hidden="false" customHeight="false" outlineLevel="0" collapsed="false">
      <c r="A271" s="8" t="n">
        <v>7</v>
      </c>
      <c r="B271" s="8" t="s">
        <v>2976</v>
      </c>
      <c r="C271" s="8" t="s">
        <v>2987</v>
      </c>
      <c r="D271" s="8" t="s">
        <v>2708</v>
      </c>
      <c r="E271" s="8" t="s">
        <v>2989</v>
      </c>
      <c r="F271" s="8" t="s">
        <v>78</v>
      </c>
      <c r="G271" s="5" t="s">
        <v>1369</v>
      </c>
      <c r="H271" s="9" t="n">
        <v>1</v>
      </c>
      <c r="I271" s="11" t="n">
        <v>9.25</v>
      </c>
      <c r="J271" s="8" t="s">
        <v>2649</v>
      </c>
      <c r="K271" s="11" t="n">
        <v>4.16</v>
      </c>
      <c r="L271" s="11" t="n">
        <f aca="false">IFERROR(K271/H271,"")</f>
        <v>4.16</v>
      </c>
      <c r="M271" s="8" t="s">
        <v>79</v>
      </c>
      <c r="N271" s="11" t="n">
        <v>2.28</v>
      </c>
      <c r="O271" s="11" t="n">
        <v>2.28</v>
      </c>
      <c r="P271" s="12" t="str">
        <f aca="false">IF(O271="","NON VALUTABILE",IF(L271&lt;=O271,"ANOMALIA","OK"))</f>
        <v>OK</v>
      </c>
      <c r="Q271" s="8" t="s">
        <v>2655</v>
      </c>
    </row>
    <row r="272" customFormat="false" ht="15" hidden="false" customHeight="false" outlineLevel="0" collapsed="false">
      <c r="A272" s="8" t="n">
        <v>7</v>
      </c>
      <c r="B272" s="8" t="s">
        <v>2976</v>
      </c>
      <c r="C272" s="8" t="s">
        <v>2987</v>
      </c>
      <c r="D272" s="8" t="s">
        <v>2708</v>
      </c>
      <c r="E272" s="8" t="s">
        <v>2990</v>
      </c>
      <c r="F272" s="8" t="s">
        <v>126</v>
      </c>
      <c r="G272" s="5" t="s">
        <v>129</v>
      </c>
      <c r="H272" s="9" t="n">
        <v>1</v>
      </c>
      <c r="I272" s="11" t="n">
        <v>17.95</v>
      </c>
      <c r="J272" s="8" t="s">
        <v>2649</v>
      </c>
      <c r="K272" s="11" t="n">
        <v>8.08</v>
      </c>
      <c r="L272" s="11" t="n">
        <f aca="false">IFERROR(K272/H272,"")</f>
        <v>8.08</v>
      </c>
      <c r="M272" s="8" t="s">
        <v>127</v>
      </c>
      <c r="N272" s="11" t="n">
        <v>4.42</v>
      </c>
      <c r="O272" s="11" t="n">
        <v>4.42</v>
      </c>
      <c r="P272" s="12" t="str">
        <f aca="false">IF(O272="","NON VALUTABILE",IF(L272&lt;=O272,"ANOMALIA","OK"))</f>
        <v>OK</v>
      </c>
      <c r="Q272" s="8" t="s">
        <v>2655</v>
      </c>
    </row>
    <row r="273" customFormat="false" ht="15" hidden="false" customHeight="false" outlineLevel="0" collapsed="false">
      <c r="A273" s="8" t="n">
        <v>7</v>
      </c>
      <c r="B273" s="8" t="s">
        <v>2976</v>
      </c>
      <c r="C273" s="8" t="s">
        <v>2987</v>
      </c>
      <c r="D273" s="8" t="s">
        <v>2991</v>
      </c>
      <c r="E273" s="8" t="s">
        <v>1976</v>
      </c>
      <c r="F273" s="8" t="s">
        <v>1976</v>
      </c>
      <c r="G273" s="5" t="s">
        <v>1978</v>
      </c>
      <c r="H273" s="9" t="n">
        <v>1</v>
      </c>
      <c r="I273" s="11" t="n">
        <v>52</v>
      </c>
      <c r="J273" s="8" t="s">
        <v>2694</v>
      </c>
      <c r="K273" s="11" t="n">
        <v>28.6</v>
      </c>
      <c r="L273" s="11" t="n">
        <f aca="false">IFERROR(K273/H273,"")</f>
        <v>28.6</v>
      </c>
      <c r="M273" s="8"/>
      <c r="N273" s="11"/>
      <c r="O273" s="11"/>
      <c r="P273" s="12" t="str">
        <f aca="false">IF(O273="","NON VALUTABILE",IF(L273&lt;=O273,"ANOMALIA","OK"))</f>
        <v>NON VALUTABILE</v>
      </c>
      <c r="Q273" s="8" t="s">
        <v>2655</v>
      </c>
    </row>
    <row r="274" customFormat="false" ht="15" hidden="false" customHeight="false" outlineLevel="0" collapsed="false">
      <c r="A274" s="8" t="n">
        <v>7</v>
      </c>
      <c r="B274" s="8" t="s">
        <v>2976</v>
      </c>
      <c r="C274" s="8" t="s">
        <v>2992</v>
      </c>
      <c r="D274" s="8" t="s">
        <v>2708</v>
      </c>
      <c r="E274" s="8" t="s">
        <v>2993</v>
      </c>
      <c r="F274" s="8" t="s">
        <v>216</v>
      </c>
      <c r="G274" s="5" t="s">
        <v>1947</v>
      </c>
      <c r="H274" s="9" t="n">
        <v>1</v>
      </c>
      <c r="I274" s="11" t="n">
        <v>77.42</v>
      </c>
      <c r="J274" s="8" t="s">
        <v>2670</v>
      </c>
      <c r="K274" s="11" t="n">
        <v>38.71</v>
      </c>
      <c r="L274" s="11" t="n">
        <f aca="false">IFERROR(K274/H274,"")</f>
        <v>38.71</v>
      </c>
      <c r="M274" s="8" t="s">
        <v>217</v>
      </c>
      <c r="N274" s="11" t="n">
        <v>20.33</v>
      </c>
      <c r="O274" s="11" t="n">
        <v>20.33</v>
      </c>
      <c r="P274" s="12" t="str">
        <f aca="false">IF(O274="","NON VALUTABILE",IF(L274&lt;=O274,"ANOMALIA","OK"))</f>
        <v>OK</v>
      </c>
      <c r="Q274" s="8" t="s">
        <v>2695</v>
      </c>
    </row>
    <row r="275" customFormat="false" ht="15" hidden="false" customHeight="false" outlineLevel="0" collapsed="false">
      <c r="A275" s="8" t="n">
        <v>7</v>
      </c>
      <c r="B275" s="8" t="s">
        <v>2976</v>
      </c>
      <c r="C275" s="8" t="s">
        <v>2992</v>
      </c>
      <c r="D275" s="8" t="s">
        <v>2994</v>
      </c>
      <c r="E275" s="8" t="s">
        <v>1945</v>
      </c>
      <c r="F275" s="8" t="s">
        <v>1945</v>
      </c>
      <c r="G275" s="5" t="s">
        <v>1947</v>
      </c>
      <c r="H275" s="9" t="n">
        <v>1</v>
      </c>
      <c r="I275" s="11" t="n">
        <v>77.42</v>
      </c>
      <c r="J275" s="8" t="s">
        <v>2670</v>
      </c>
      <c r="K275" s="11" t="n">
        <v>38.71</v>
      </c>
      <c r="L275" s="11" t="n">
        <f aca="false">IFERROR(K275/H275,"")</f>
        <v>38.71</v>
      </c>
      <c r="M275" s="8"/>
      <c r="N275" s="11"/>
      <c r="O275" s="11"/>
      <c r="P275" s="12" t="str">
        <f aca="false">IF(O275="","NON VALUTABILE",IF(L275&lt;=O275,"ANOMALIA","OK"))</f>
        <v>NON VALUTABILE</v>
      </c>
      <c r="Q275" s="8" t="s">
        <v>2695</v>
      </c>
    </row>
    <row r="276" customFormat="false" ht="15" hidden="false" customHeight="false" outlineLevel="0" collapsed="false">
      <c r="A276" s="8" t="n">
        <v>7</v>
      </c>
      <c r="B276" s="8" t="s">
        <v>2976</v>
      </c>
      <c r="C276" s="8" t="s">
        <v>2992</v>
      </c>
      <c r="D276" s="8" t="s">
        <v>2765</v>
      </c>
      <c r="E276" s="8" t="s">
        <v>469</v>
      </c>
      <c r="F276" s="8" t="s">
        <v>469</v>
      </c>
      <c r="G276" s="5" t="s">
        <v>2995</v>
      </c>
      <c r="H276" s="9" t="n">
        <v>2</v>
      </c>
      <c r="I276" s="11" t="n">
        <v>40.28</v>
      </c>
      <c r="J276" s="8" t="s">
        <v>2670</v>
      </c>
      <c r="K276" s="11" t="n">
        <v>40.28</v>
      </c>
      <c r="L276" s="11" t="n">
        <f aca="false">IFERROR(K276/H276,"")</f>
        <v>20.14</v>
      </c>
      <c r="M276" s="8" t="s">
        <v>470</v>
      </c>
      <c r="N276" s="11" t="n">
        <v>16.46</v>
      </c>
      <c r="O276" s="11" t="n">
        <v>16.46</v>
      </c>
      <c r="P276" s="12" t="str">
        <f aca="false">IF(O276="","NON VALUTABILE",IF(L276&lt;=O276,"ANOMALIA","OK"))</f>
        <v>OK</v>
      </c>
      <c r="Q276" s="8" t="s">
        <v>2695</v>
      </c>
    </row>
    <row r="277" customFormat="false" ht="15" hidden="false" customHeight="false" outlineLevel="0" collapsed="false">
      <c r="A277" s="8" t="n">
        <v>7</v>
      </c>
      <c r="B277" s="8" t="s">
        <v>2976</v>
      </c>
      <c r="C277" s="8" t="s">
        <v>2996</v>
      </c>
      <c r="D277" s="8" t="s">
        <v>2838</v>
      </c>
      <c r="E277" s="8" t="s">
        <v>2075</v>
      </c>
      <c r="F277" s="8" t="s">
        <v>2075</v>
      </c>
      <c r="G277" s="5" t="s">
        <v>2077</v>
      </c>
      <c r="H277" s="9" t="n">
        <v>1</v>
      </c>
      <c r="I277" s="11" t="n">
        <v>12.3</v>
      </c>
      <c r="J277" s="8"/>
      <c r="K277" s="11" t="n">
        <v>12.3</v>
      </c>
      <c r="L277" s="11" t="n">
        <f aca="false">IFERROR(K277/H277,"")</f>
        <v>12.3</v>
      </c>
      <c r="M277" s="8"/>
      <c r="N277" s="11"/>
      <c r="O277" s="11"/>
      <c r="P277" s="12" t="str">
        <f aca="false">IF(O277="","NON VALUTABILE",IF(L277&lt;=O277,"ANOMALIA","OK"))</f>
        <v>NON VALUTABILE</v>
      </c>
      <c r="Q277" s="8" t="s">
        <v>2664</v>
      </c>
    </row>
    <row r="278" customFormat="false" ht="15" hidden="false" customHeight="false" outlineLevel="0" collapsed="false">
      <c r="A278" s="8" t="n">
        <v>7</v>
      </c>
      <c r="B278" s="8" t="s">
        <v>2976</v>
      </c>
      <c r="C278" s="8" t="s">
        <v>2997</v>
      </c>
      <c r="D278" s="8" t="s">
        <v>2712</v>
      </c>
      <c r="E278" s="8" t="s">
        <v>780</v>
      </c>
      <c r="F278" s="8" t="s">
        <v>780</v>
      </c>
      <c r="G278" s="5" t="s">
        <v>2998</v>
      </c>
      <c r="H278" s="9" t="n">
        <v>2</v>
      </c>
      <c r="I278" s="11" t="n">
        <v>49.18</v>
      </c>
      <c r="J278" s="8"/>
      <c r="K278" s="11" t="n">
        <v>98.36</v>
      </c>
      <c r="L278" s="11" t="n">
        <f aca="false">IFERROR(K278/H278,"")</f>
        <v>49.18</v>
      </c>
      <c r="M278" s="8" t="s">
        <v>781</v>
      </c>
      <c r="N278" s="11" t="n">
        <v>36.37</v>
      </c>
      <c r="O278" s="11" t="n">
        <v>36.37</v>
      </c>
      <c r="P278" s="12" t="str">
        <f aca="false">IF(O278="","NON VALUTABILE",IF(L278&lt;=O278,"ANOMALIA","OK"))</f>
        <v>OK</v>
      </c>
      <c r="Q278" s="8" t="s">
        <v>2999</v>
      </c>
    </row>
    <row r="279" customFormat="false" ht="15" hidden="false" customHeight="false" outlineLevel="0" collapsed="false">
      <c r="A279" s="8" t="n">
        <v>7</v>
      </c>
      <c r="B279" s="8" t="s">
        <v>2976</v>
      </c>
      <c r="C279" s="8" t="s">
        <v>3000</v>
      </c>
      <c r="D279" s="8" t="s">
        <v>2738</v>
      </c>
      <c r="E279" s="8" t="s">
        <v>386</v>
      </c>
      <c r="F279" s="8" t="s">
        <v>386</v>
      </c>
      <c r="G279" s="5" t="s">
        <v>389</v>
      </c>
      <c r="H279" s="9" t="n">
        <v>1</v>
      </c>
      <c r="I279" s="11" t="n">
        <v>55.74</v>
      </c>
      <c r="J279" s="8"/>
      <c r="K279" s="11" t="n">
        <v>55.74</v>
      </c>
      <c r="L279" s="11" t="n">
        <f aca="false">IFERROR(K279/H279,"")</f>
        <v>55.74</v>
      </c>
      <c r="M279" s="8" t="s">
        <v>387</v>
      </c>
      <c r="N279" s="11" t="n">
        <v>41.06</v>
      </c>
      <c r="O279" s="11" t="n">
        <v>41.06</v>
      </c>
      <c r="P279" s="12" t="str">
        <f aca="false">IF(O279="","NON VALUTABILE",IF(L279&lt;=O279,"ANOMALIA","OK"))</f>
        <v>OK</v>
      </c>
      <c r="Q279" s="8" t="s">
        <v>2710</v>
      </c>
    </row>
    <row r="280" customFormat="false" ht="23.85" hidden="false" customHeight="false" outlineLevel="0" collapsed="false">
      <c r="A280" s="8" t="n">
        <v>7</v>
      </c>
      <c r="B280" s="8" t="s">
        <v>2976</v>
      </c>
      <c r="C280" s="8" t="s">
        <v>3000</v>
      </c>
      <c r="D280" s="8" t="s">
        <v>3001</v>
      </c>
      <c r="E280" s="8" t="s">
        <v>685</v>
      </c>
      <c r="F280" s="8" t="s">
        <v>685</v>
      </c>
      <c r="G280" s="5" t="s">
        <v>3002</v>
      </c>
      <c r="H280" s="9" t="n">
        <v>1</v>
      </c>
      <c r="I280" s="11" t="n">
        <v>86.07</v>
      </c>
      <c r="J280" s="8"/>
      <c r="K280" s="11" t="n">
        <v>86.07</v>
      </c>
      <c r="L280" s="11" t="n">
        <f aca="false">IFERROR(K280/H280,"")</f>
        <v>86.07</v>
      </c>
      <c r="M280" s="8" t="s">
        <v>686</v>
      </c>
      <c r="N280" s="11" t="n">
        <v>66.49</v>
      </c>
      <c r="O280" s="11" t="n">
        <v>66.49</v>
      </c>
      <c r="P280" s="12" t="str">
        <f aca="false">IF(O280="","NON VALUTABILE",IF(L280&lt;=O280,"ANOMALIA","OK"))</f>
        <v>OK</v>
      </c>
      <c r="Q280" s="8" t="s">
        <v>2710</v>
      </c>
    </row>
    <row r="281" customFormat="false" ht="15" hidden="false" customHeight="false" outlineLevel="0" collapsed="false">
      <c r="A281" s="8" t="n">
        <v>7</v>
      </c>
      <c r="B281" s="8" t="s">
        <v>2976</v>
      </c>
      <c r="C281" s="8" t="s">
        <v>3000</v>
      </c>
      <c r="D281" s="8" t="s">
        <v>2765</v>
      </c>
      <c r="E281" s="8" t="s">
        <v>429</v>
      </c>
      <c r="F281" s="8" t="s">
        <v>429</v>
      </c>
      <c r="G281" s="5" t="s">
        <v>3003</v>
      </c>
      <c r="H281" s="9" t="n">
        <v>1</v>
      </c>
      <c r="I281" s="11" t="n">
        <v>16.39</v>
      </c>
      <c r="J281" s="8"/>
      <c r="K281" s="11" t="n">
        <v>16.39</v>
      </c>
      <c r="L281" s="11" t="n">
        <f aca="false">IFERROR(K281/H281,"")</f>
        <v>16.39</v>
      </c>
      <c r="M281" s="8" t="s">
        <v>430</v>
      </c>
      <c r="N281" s="11" t="n">
        <v>13.57</v>
      </c>
      <c r="O281" s="11" t="n">
        <v>13.57</v>
      </c>
      <c r="P281" s="12" t="str">
        <f aca="false">IF(O281="","NON VALUTABILE",IF(L281&lt;=O281,"ANOMALIA","OK"))</f>
        <v>OK</v>
      </c>
      <c r="Q281" s="8" t="s">
        <v>2710</v>
      </c>
    </row>
    <row r="282" customFormat="false" ht="15" hidden="false" customHeight="false" outlineLevel="0" collapsed="false">
      <c r="A282" s="8" t="n">
        <v>7</v>
      </c>
      <c r="B282" s="8" t="s">
        <v>2976</v>
      </c>
      <c r="C282" s="8" t="s">
        <v>3004</v>
      </c>
      <c r="D282" s="8" t="s">
        <v>2654</v>
      </c>
      <c r="E282" s="8" t="s">
        <v>2259</v>
      </c>
      <c r="F282" s="8" t="s">
        <v>2259</v>
      </c>
      <c r="G282" s="5" t="s">
        <v>1369</v>
      </c>
      <c r="H282" s="9" t="n">
        <v>1</v>
      </c>
      <c r="I282" s="11" t="n">
        <v>7.9</v>
      </c>
      <c r="J282" s="8" t="s">
        <v>2670</v>
      </c>
      <c r="K282" s="11" t="n">
        <v>3.95</v>
      </c>
      <c r="L282" s="11" t="n">
        <f aca="false">IFERROR(K282/H282,"")</f>
        <v>3.95</v>
      </c>
      <c r="M282" s="8"/>
      <c r="N282" s="11"/>
      <c r="O282" s="11"/>
      <c r="P282" s="12" t="str">
        <f aca="false">IF(O282="","NON VALUTABILE",IF(L282&lt;=O282,"ANOMALIA","OK"))</f>
        <v>NON VALUTABILE</v>
      </c>
      <c r="Q282" s="8" t="s">
        <v>2655</v>
      </c>
    </row>
    <row r="283" customFormat="false" ht="15" hidden="false" customHeight="false" outlineLevel="0" collapsed="false">
      <c r="A283" s="8" t="n">
        <v>7</v>
      </c>
      <c r="B283" s="8" t="s">
        <v>2976</v>
      </c>
      <c r="C283" s="8" t="s">
        <v>3004</v>
      </c>
      <c r="D283" s="8" t="s">
        <v>2654</v>
      </c>
      <c r="E283" s="8" t="s">
        <v>2241</v>
      </c>
      <c r="F283" s="8" t="s">
        <v>2241</v>
      </c>
      <c r="G283" s="5" t="s">
        <v>494</v>
      </c>
      <c r="H283" s="9" t="n">
        <v>1</v>
      </c>
      <c r="I283" s="11" t="n">
        <v>12.8</v>
      </c>
      <c r="J283" s="8" t="s">
        <v>2670</v>
      </c>
      <c r="K283" s="11" t="n">
        <v>6.4</v>
      </c>
      <c r="L283" s="11" t="n">
        <f aca="false">IFERROR(K283/H283,"")</f>
        <v>6.4</v>
      </c>
      <c r="M283" s="8"/>
      <c r="N283" s="11"/>
      <c r="O283" s="11"/>
      <c r="P283" s="12" t="str">
        <f aca="false">IF(O283="","NON VALUTABILE",IF(L283&lt;=O283,"ANOMALIA","OK"))</f>
        <v>NON VALUTABILE</v>
      </c>
      <c r="Q283" s="8" t="s">
        <v>2655</v>
      </c>
    </row>
    <row r="284" customFormat="false" ht="15" hidden="false" customHeight="false" outlineLevel="0" collapsed="false">
      <c r="A284" s="8" t="n">
        <v>7</v>
      </c>
      <c r="B284" s="8" t="s">
        <v>2976</v>
      </c>
      <c r="C284" s="8" t="s">
        <v>3004</v>
      </c>
      <c r="D284" s="8" t="s">
        <v>2821</v>
      </c>
      <c r="E284" s="8" t="s">
        <v>3005</v>
      </c>
      <c r="F284" s="8" t="s">
        <v>2180</v>
      </c>
      <c r="G284" s="5" t="s">
        <v>2155</v>
      </c>
      <c r="H284" s="9" t="n">
        <v>1</v>
      </c>
      <c r="I284" s="11" t="n">
        <v>19.52</v>
      </c>
      <c r="J284" s="8" t="s">
        <v>3006</v>
      </c>
      <c r="K284" s="11" t="n">
        <v>8.2</v>
      </c>
      <c r="L284" s="11" t="n">
        <f aca="false">IFERROR(K284/H284,"")</f>
        <v>8.2</v>
      </c>
      <c r="M284" s="8"/>
      <c r="N284" s="11"/>
      <c r="O284" s="11"/>
      <c r="P284" s="12" t="str">
        <f aca="false">IF(O284="","NON VALUTABILE",IF(L284&lt;=O284,"ANOMALIA","OK"))</f>
        <v>NON VALUTABILE</v>
      </c>
      <c r="Q284" s="8" t="s">
        <v>2655</v>
      </c>
    </row>
    <row r="285" customFormat="false" ht="15" hidden="false" customHeight="false" outlineLevel="0" collapsed="false">
      <c r="A285" s="8" t="n">
        <v>7</v>
      </c>
      <c r="B285" s="8" t="s">
        <v>2976</v>
      </c>
      <c r="C285" s="8" t="s">
        <v>3007</v>
      </c>
      <c r="D285" s="8" t="s">
        <v>3008</v>
      </c>
      <c r="E285" s="8" t="s">
        <v>3009</v>
      </c>
      <c r="F285" s="8" t="s">
        <v>2103</v>
      </c>
      <c r="G285" s="5" t="s">
        <v>2105</v>
      </c>
      <c r="H285" s="9" t="n">
        <v>2</v>
      </c>
      <c r="I285" s="11" t="n">
        <v>16.4</v>
      </c>
      <c r="J285" s="8"/>
      <c r="K285" s="11" t="n">
        <v>32.8</v>
      </c>
      <c r="L285" s="11" t="n">
        <f aca="false">IFERROR(K285/H285,"")</f>
        <v>16.4</v>
      </c>
      <c r="M285" s="8"/>
      <c r="N285" s="11"/>
      <c r="O285" s="11"/>
      <c r="P285" s="12" t="str">
        <f aca="false">IF(O285="","NON VALUTABILE",IF(L285&lt;=O285,"ANOMALIA","OK"))</f>
        <v>NON VALUTABILE</v>
      </c>
      <c r="Q285" s="8" t="s">
        <v>2664</v>
      </c>
    </row>
    <row r="286" customFormat="false" ht="15" hidden="false" customHeight="false" outlineLevel="0" collapsed="false">
      <c r="A286" s="8" t="n">
        <v>7</v>
      </c>
      <c r="B286" s="8" t="s">
        <v>3010</v>
      </c>
      <c r="C286" s="8" t="s">
        <v>3011</v>
      </c>
      <c r="D286" s="8" t="s">
        <v>2757</v>
      </c>
      <c r="E286" s="8" t="s">
        <v>499</v>
      </c>
      <c r="F286" s="8" t="s">
        <v>499</v>
      </c>
      <c r="G286" s="5" t="s">
        <v>2758</v>
      </c>
      <c r="H286" s="9" t="n">
        <v>1</v>
      </c>
      <c r="I286" s="11" t="n">
        <v>272.49</v>
      </c>
      <c r="J286" s="8" t="s">
        <v>2811</v>
      </c>
      <c r="K286" s="11" t="n">
        <v>100.82</v>
      </c>
      <c r="L286" s="11" t="n">
        <f aca="false">IFERROR(K286/H286,"")</f>
        <v>100.82</v>
      </c>
      <c r="M286" s="8" t="s">
        <v>500</v>
      </c>
      <c r="N286" s="11" t="n">
        <v>124.66</v>
      </c>
      <c r="O286" s="11" t="n">
        <v>124.66</v>
      </c>
      <c r="P286" s="12" t="str">
        <f aca="false">IF(O286="","NON VALUTABILE",IF(L286&lt;=O286,"ANOMALIA","OK"))</f>
        <v>ANOMALIA</v>
      </c>
      <c r="Q286" s="8" t="s">
        <v>2655</v>
      </c>
    </row>
    <row r="287" customFormat="false" ht="23.85" hidden="false" customHeight="false" outlineLevel="0" collapsed="false">
      <c r="A287" s="8" t="n">
        <v>7</v>
      </c>
      <c r="B287" s="8" t="s">
        <v>3010</v>
      </c>
      <c r="C287" s="8" t="s">
        <v>3011</v>
      </c>
      <c r="D287" s="8" t="s">
        <v>2736</v>
      </c>
      <c r="E287" s="8" t="s">
        <v>326</v>
      </c>
      <c r="F287" s="8" t="s">
        <v>326</v>
      </c>
      <c r="G287" s="5" t="s">
        <v>3012</v>
      </c>
      <c r="H287" s="9" t="n">
        <v>1</v>
      </c>
      <c r="I287" s="11" t="n">
        <v>10.78</v>
      </c>
      <c r="J287" s="8" t="s">
        <v>2670</v>
      </c>
      <c r="K287" s="11" t="n">
        <v>5.39</v>
      </c>
      <c r="L287" s="11" t="n">
        <f aca="false">IFERROR(K287/H287,"")</f>
        <v>5.39</v>
      </c>
      <c r="M287" s="8" t="s">
        <v>327</v>
      </c>
      <c r="N287" s="11" t="n">
        <v>3.47</v>
      </c>
      <c r="O287" s="11" t="n">
        <v>3.47</v>
      </c>
      <c r="P287" s="12" t="str">
        <f aca="false">IF(O287="","NON VALUTABILE",IF(L287&lt;=O287,"ANOMALIA","OK"))</f>
        <v>OK</v>
      </c>
      <c r="Q287" s="8" t="s">
        <v>2655</v>
      </c>
    </row>
    <row r="288" customFormat="false" ht="15" hidden="false" customHeight="false" outlineLevel="0" collapsed="false">
      <c r="A288" s="8" t="n">
        <v>7</v>
      </c>
      <c r="B288" s="8" t="s">
        <v>3010</v>
      </c>
      <c r="C288" s="8" t="s">
        <v>3013</v>
      </c>
      <c r="D288" s="8" t="s">
        <v>2755</v>
      </c>
      <c r="E288" s="8" t="s">
        <v>2328</v>
      </c>
      <c r="F288" s="8" t="s">
        <v>2328</v>
      </c>
      <c r="G288" s="5" t="s">
        <v>2301</v>
      </c>
      <c r="H288" s="9" t="n">
        <v>1</v>
      </c>
      <c r="I288" s="11" t="n">
        <v>4.1</v>
      </c>
      <c r="J288" s="8"/>
      <c r="K288" s="11" t="n">
        <v>4.1</v>
      </c>
      <c r="L288" s="11" t="n">
        <f aca="false">IFERROR(K288/H288,"")</f>
        <v>4.1</v>
      </c>
      <c r="M288" s="8"/>
      <c r="N288" s="11"/>
      <c r="O288" s="11"/>
      <c r="P288" s="12" t="str">
        <f aca="false">IF(O288="","NON VALUTABILE",IF(L288&lt;=O288,"ANOMALIA","OK"))</f>
        <v>NON VALUTABILE</v>
      </c>
      <c r="Q288" s="8" t="s">
        <v>2710</v>
      </c>
    </row>
    <row r="289" customFormat="false" ht="15" hidden="false" customHeight="false" outlineLevel="0" collapsed="false">
      <c r="A289" s="8" t="n">
        <v>7</v>
      </c>
      <c r="B289" s="8" t="s">
        <v>3010</v>
      </c>
      <c r="C289" s="8" t="s">
        <v>3013</v>
      </c>
      <c r="D289" s="8" t="s">
        <v>2755</v>
      </c>
      <c r="E289" s="8" t="s">
        <v>2286</v>
      </c>
      <c r="F289" s="8" t="s">
        <v>2286</v>
      </c>
      <c r="G289" s="5" t="s">
        <v>2288</v>
      </c>
      <c r="H289" s="9" t="n">
        <v>1</v>
      </c>
      <c r="I289" s="11" t="n">
        <v>6.15</v>
      </c>
      <c r="J289" s="8"/>
      <c r="K289" s="11" t="n">
        <v>6.15</v>
      </c>
      <c r="L289" s="11" t="n">
        <f aca="false">IFERROR(K289/H289,"")</f>
        <v>6.15</v>
      </c>
      <c r="M289" s="8"/>
      <c r="N289" s="11"/>
      <c r="O289" s="11"/>
      <c r="P289" s="12" t="str">
        <f aca="false">IF(O289="","NON VALUTABILE",IF(L289&lt;=O289,"ANOMALIA","OK"))</f>
        <v>NON VALUTABILE</v>
      </c>
      <c r="Q289" s="8" t="s">
        <v>2710</v>
      </c>
    </row>
    <row r="290" customFormat="false" ht="15" hidden="false" customHeight="false" outlineLevel="0" collapsed="false">
      <c r="A290" s="8" t="n">
        <v>7</v>
      </c>
      <c r="B290" s="8" t="s">
        <v>3010</v>
      </c>
      <c r="C290" s="8" t="s">
        <v>3013</v>
      </c>
      <c r="D290" s="8" t="s">
        <v>2755</v>
      </c>
      <c r="E290" s="8" t="s">
        <v>2362</v>
      </c>
      <c r="F290" s="8" t="s">
        <v>2362</v>
      </c>
      <c r="G290" s="5" t="s">
        <v>2301</v>
      </c>
      <c r="H290" s="9" t="n">
        <v>1</v>
      </c>
      <c r="I290" s="11" t="n">
        <v>10.66</v>
      </c>
      <c r="J290" s="8"/>
      <c r="K290" s="11" t="n">
        <v>10.66</v>
      </c>
      <c r="L290" s="11" t="n">
        <f aca="false">IFERROR(K290/H290,"")</f>
        <v>10.66</v>
      </c>
      <c r="M290" s="8"/>
      <c r="N290" s="11"/>
      <c r="O290" s="11"/>
      <c r="P290" s="12" t="str">
        <f aca="false">IF(O290="","NON VALUTABILE",IF(L290&lt;=O290,"ANOMALIA","OK"))</f>
        <v>NON VALUTABILE</v>
      </c>
      <c r="Q290" s="8" t="s">
        <v>2710</v>
      </c>
    </row>
    <row r="291" customFormat="false" ht="15" hidden="false" customHeight="false" outlineLevel="0" collapsed="false">
      <c r="A291" s="8" t="n">
        <v>7</v>
      </c>
      <c r="B291" s="8" t="s">
        <v>3010</v>
      </c>
      <c r="C291" s="8" t="s">
        <v>3014</v>
      </c>
      <c r="D291" s="8" t="s">
        <v>2755</v>
      </c>
      <c r="E291" s="8" t="s">
        <v>2338</v>
      </c>
      <c r="F291" s="8" t="s">
        <v>2338</v>
      </c>
      <c r="G291" s="5" t="s">
        <v>2301</v>
      </c>
      <c r="H291" s="9" t="n">
        <v>1</v>
      </c>
      <c r="I291" s="11" t="n">
        <v>5.6</v>
      </c>
      <c r="J291" s="8" t="s">
        <v>2539</v>
      </c>
      <c r="K291" s="11" t="n">
        <v>2.24</v>
      </c>
      <c r="L291" s="11" t="n">
        <f aca="false">IFERROR(K291/H291,"")</f>
        <v>2.24</v>
      </c>
      <c r="M291" s="8"/>
      <c r="N291" s="11"/>
      <c r="O291" s="11"/>
      <c r="P291" s="12" t="str">
        <f aca="false">IF(O291="","NON VALUTABILE",IF(L291&lt;=O291,"ANOMALIA","OK"))</f>
        <v>NON VALUTABILE</v>
      </c>
      <c r="Q291" s="8" t="s">
        <v>2655</v>
      </c>
    </row>
    <row r="292" customFormat="false" ht="15" hidden="false" customHeight="false" outlineLevel="0" collapsed="false">
      <c r="A292" s="8" t="n">
        <v>7</v>
      </c>
      <c r="B292" s="8" t="s">
        <v>3010</v>
      </c>
      <c r="C292" s="8" t="s">
        <v>3014</v>
      </c>
      <c r="D292" s="8" t="s">
        <v>2708</v>
      </c>
      <c r="E292" s="8" t="s">
        <v>3015</v>
      </c>
      <c r="F292" s="8" t="s">
        <v>1710</v>
      </c>
      <c r="G292" s="5" t="s">
        <v>129</v>
      </c>
      <c r="H292" s="9" t="n">
        <v>1</v>
      </c>
      <c r="I292" s="11" t="n">
        <v>13.35</v>
      </c>
      <c r="J292" s="8" t="s">
        <v>2539</v>
      </c>
      <c r="K292" s="11" t="n">
        <v>5.34</v>
      </c>
      <c r="L292" s="11" t="n">
        <f aca="false">IFERROR(K292/H292,"")</f>
        <v>5.34</v>
      </c>
      <c r="M292" s="8"/>
      <c r="N292" s="11"/>
      <c r="O292" s="11"/>
      <c r="P292" s="12" t="str">
        <f aca="false">IF(O292="","NON VALUTABILE",IF(L292&lt;=O292,"ANOMALIA","OK"))</f>
        <v>NON VALUTABILE</v>
      </c>
      <c r="Q292" s="8" t="s">
        <v>2655</v>
      </c>
    </row>
    <row r="293" customFormat="false" ht="15" hidden="false" customHeight="false" outlineLevel="0" collapsed="false">
      <c r="A293" s="8" t="n">
        <v>7</v>
      </c>
      <c r="B293" s="8" t="s">
        <v>3010</v>
      </c>
      <c r="C293" s="8" t="s">
        <v>3014</v>
      </c>
      <c r="D293" s="8" t="s">
        <v>2755</v>
      </c>
      <c r="E293" s="8" t="s">
        <v>2316</v>
      </c>
      <c r="F293" s="8" t="s">
        <v>2316</v>
      </c>
      <c r="G293" s="5" t="s">
        <v>2301</v>
      </c>
      <c r="H293" s="9" t="n">
        <v>1</v>
      </c>
      <c r="I293" s="11" t="n">
        <v>10.29</v>
      </c>
      <c r="J293" s="8" t="s">
        <v>2539</v>
      </c>
      <c r="K293" s="11" t="n">
        <v>4.12</v>
      </c>
      <c r="L293" s="11" t="n">
        <f aca="false">IFERROR(K293/H293,"")</f>
        <v>4.12</v>
      </c>
      <c r="M293" s="8"/>
      <c r="N293" s="11"/>
      <c r="O293" s="11"/>
      <c r="P293" s="12" t="str">
        <f aca="false">IF(O293="","NON VALUTABILE",IF(L293&lt;=O293,"ANOMALIA","OK"))</f>
        <v>NON VALUTABILE</v>
      </c>
      <c r="Q293" s="8" t="s">
        <v>2655</v>
      </c>
    </row>
    <row r="294" customFormat="false" ht="15" hidden="false" customHeight="false" outlineLevel="0" collapsed="false">
      <c r="A294" s="8" t="n">
        <v>7</v>
      </c>
      <c r="B294" s="8" t="s">
        <v>3010</v>
      </c>
      <c r="C294" s="8" t="s">
        <v>3014</v>
      </c>
      <c r="D294" s="8" t="s">
        <v>2755</v>
      </c>
      <c r="E294" s="8" t="s">
        <v>2289</v>
      </c>
      <c r="F294" s="8" t="s">
        <v>2289</v>
      </c>
      <c r="G294" s="5" t="s">
        <v>2288</v>
      </c>
      <c r="H294" s="9" t="n">
        <v>1</v>
      </c>
      <c r="I294" s="11" t="n">
        <v>10.29</v>
      </c>
      <c r="J294" s="8" t="s">
        <v>2670</v>
      </c>
      <c r="K294" s="11" t="n">
        <v>5.15</v>
      </c>
      <c r="L294" s="11" t="n">
        <f aca="false">IFERROR(K294/H294,"")</f>
        <v>5.15</v>
      </c>
      <c r="M294" s="8"/>
      <c r="N294" s="11"/>
      <c r="O294" s="11"/>
      <c r="P294" s="12" t="str">
        <f aca="false">IF(O294="","NON VALUTABILE",IF(L294&lt;=O294,"ANOMALIA","OK"))</f>
        <v>NON VALUTABILE</v>
      </c>
      <c r="Q294" s="8" t="s">
        <v>2655</v>
      </c>
    </row>
    <row r="295" customFormat="false" ht="15" hidden="false" customHeight="false" outlineLevel="0" collapsed="false">
      <c r="A295" s="8" t="n">
        <v>7</v>
      </c>
      <c r="B295" s="8" t="s">
        <v>3010</v>
      </c>
      <c r="C295" s="8" t="s">
        <v>3016</v>
      </c>
      <c r="D295" s="8" t="s">
        <v>2969</v>
      </c>
      <c r="E295" s="8" t="s">
        <v>800</v>
      </c>
      <c r="F295" s="8" t="s">
        <v>800</v>
      </c>
      <c r="G295" s="5" t="s">
        <v>3017</v>
      </c>
      <c r="H295" s="9" t="n">
        <v>1</v>
      </c>
      <c r="I295" s="11" t="n">
        <v>204.92</v>
      </c>
      <c r="J295" s="8"/>
      <c r="K295" s="11" t="n">
        <v>204.92</v>
      </c>
      <c r="L295" s="11" t="n">
        <f aca="false">IFERROR(K295/H295,"")</f>
        <v>204.92</v>
      </c>
      <c r="M295" s="8" t="s">
        <v>801</v>
      </c>
      <c r="N295" s="11" t="n">
        <v>215.5</v>
      </c>
      <c r="O295" s="11" t="n">
        <v>215.5</v>
      </c>
      <c r="P295" s="12" t="str">
        <f aca="false">IF(O295="","NON VALUTABILE",IF(L295&lt;=O295,"ANOMALIA","OK"))</f>
        <v>ANOMALIA</v>
      </c>
      <c r="Q295" s="8" t="s">
        <v>2664</v>
      </c>
    </row>
    <row r="296" customFormat="false" ht="15" hidden="false" customHeight="false" outlineLevel="0" collapsed="false">
      <c r="A296" s="8" t="n">
        <v>7</v>
      </c>
      <c r="B296" s="8" t="s">
        <v>3010</v>
      </c>
      <c r="C296" s="8" t="s">
        <v>3016</v>
      </c>
      <c r="D296" s="8" t="s">
        <v>2708</v>
      </c>
      <c r="E296" s="8" t="s">
        <v>3018</v>
      </c>
      <c r="F296" s="8" t="s">
        <v>73</v>
      </c>
      <c r="G296" s="5" t="s">
        <v>1369</v>
      </c>
      <c r="H296" s="9" t="n">
        <v>1</v>
      </c>
      <c r="I296" s="11" t="n">
        <v>5.74</v>
      </c>
      <c r="J296" s="8"/>
      <c r="K296" s="11" t="n">
        <v>5.74</v>
      </c>
      <c r="L296" s="11" t="n">
        <f aca="false">IFERROR(K296/H296,"")</f>
        <v>5.74</v>
      </c>
      <c r="M296" s="8" t="s">
        <v>74</v>
      </c>
      <c r="N296" s="11" t="n">
        <v>2.47</v>
      </c>
      <c r="O296" s="11" t="n">
        <v>2.47</v>
      </c>
      <c r="P296" s="12" t="str">
        <f aca="false">IF(O296="","NON VALUTABILE",IF(L296&lt;=O296,"ANOMALIA","OK"))</f>
        <v>OK</v>
      </c>
      <c r="Q296" s="8" t="s">
        <v>2664</v>
      </c>
    </row>
    <row r="297" customFormat="false" ht="15" hidden="false" customHeight="false" outlineLevel="0" collapsed="false">
      <c r="A297" s="8" t="n">
        <v>7</v>
      </c>
      <c r="B297" s="8" t="s">
        <v>3010</v>
      </c>
      <c r="C297" s="8" t="s">
        <v>3016</v>
      </c>
      <c r="D297" s="8" t="s">
        <v>2708</v>
      </c>
      <c r="E297" s="8" t="s">
        <v>3019</v>
      </c>
      <c r="F297" s="8" t="s">
        <v>143</v>
      </c>
      <c r="G297" s="5" t="s">
        <v>129</v>
      </c>
      <c r="H297" s="9" t="n">
        <v>1</v>
      </c>
      <c r="I297" s="11" t="n">
        <v>12.3</v>
      </c>
      <c r="J297" s="8"/>
      <c r="K297" s="11" t="n">
        <v>12.3</v>
      </c>
      <c r="L297" s="11" t="n">
        <f aca="false">IFERROR(K297/H297,"")</f>
        <v>12.3</v>
      </c>
      <c r="M297" s="8" t="s">
        <v>144</v>
      </c>
      <c r="N297" s="11" t="n">
        <v>4.8</v>
      </c>
      <c r="O297" s="11" t="n">
        <v>4.8</v>
      </c>
      <c r="P297" s="12" t="str">
        <f aca="false">IF(O297="","NON VALUTABILE",IF(L297&lt;=O297,"ANOMALIA","OK"))</f>
        <v>OK</v>
      </c>
      <c r="Q297" s="8" t="s">
        <v>2664</v>
      </c>
    </row>
    <row r="298" customFormat="false" ht="15" hidden="false" customHeight="false" outlineLevel="0" collapsed="false">
      <c r="A298" s="8" t="n">
        <v>7</v>
      </c>
      <c r="B298" s="8" t="s">
        <v>3010</v>
      </c>
      <c r="C298" s="8" t="s">
        <v>3016</v>
      </c>
      <c r="D298" s="8" t="s">
        <v>2708</v>
      </c>
      <c r="E298" s="8" t="s">
        <v>3020</v>
      </c>
      <c r="F298" s="8" t="s">
        <v>110</v>
      </c>
      <c r="G298" s="5" t="s">
        <v>494</v>
      </c>
      <c r="H298" s="9" t="n">
        <v>1</v>
      </c>
      <c r="I298" s="11" t="n">
        <v>7.38</v>
      </c>
      <c r="J298" s="8"/>
      <c r="K298" s="11" t="n">
        <v>7.38</v>
      </c>
      <c r="L298" s="11" t="n">
        <f aca="false">IFERROR(K298/H298,"")</f>
        <v>7.38</v>
      </c>
      <c r="M298" s="8" t="s">
        <v>111</v>
      </c>
      <c r="N298" s="11" t="n">
        <v>3.16</v>
      </c>
      <c r="O298" s="11" t="n">
        <v>3.16</v>
      </c>
      <c r="P298" s="12" t="str">
        <f aca="false">IF(O298="","NON VALUTABILE",IF(L298&lt;=O298,"ANOMALIA","OK"))</f>
        <v>OK</v>
      </c>
      <c r="Q298" s="8" t="s">
        <v>2664</v>
      </c>
    </row>
    <row r="299" customFormat="false" ht="15" hidden="false" customHeight="false" outlineLevel="0" collapsed="false">
      <c r="A299" s="8" t="n">
        <v>7</v>
      </c>
      <c r="B299" s="8" t="s">
        <v>3010</v>
      </c>
      <c r="C299" s="8" t="s">
        <v>3016</v>
      </c>
      <c r="D299" s="8" t="s">
        <v>2708</v>
      </c>
      <c r="E299" s="8" t="s">
        <v>3021</v>
      </c>
      <c r="F299" s="8" t="s">
        <v>118</v>
      </c>
      <c r="G299" s="5" t="s">
        <v>1716</v>
      </c>
      <c r="H299" s="9" t="n">
        <v>1</v>
      </c>
      <c r="I299" s="11" t="n">
        <v>5.74</v>
      </c>
      <c r="J299" s="8"/>
      <c r="K299" s="11" t="n">
        <v>5.74</v>
      </c>
      <c r="L299" s="11" t="n">
        <f aca="false">IFERROR(K299/H299,"")</f>
        <v>5.74</v>
      </c>
      <c r="M299" s="8" t="s">
        <v>119</v>
      </c>
      <c r="N299" s="11" t="n">
        <v>3.16</v>
      </c>
      <c r="O299" s="11" t="n">
        <v>3.16</v>
      </c>
      <c r="P299" s="12" t="str">
        <f aca="false">IF(O299="","NON VALUTABILE",IF(L299&lt;=O299,"ANOMALIA","OK"))</f>
        <v>OK</v>
      </c>
      <c r="Q299" s="8" t="s">
        <v>2664</v>
      </c>
    </row>
    <row r="300" customFormat="false" ht="15" hidden="false" customHeight="false" outlineLevel="0" collapsed="false">
      <c r="A300" s="8" t="n">
        <v>7</v>
      </c>
      <c r="B300" s="8" t="s">
        <v>3010</v>
      </c>
      <c r="C300" s="8" t="s">
        <v>3016</v>
      </c>
      <c r="D300" s="8" t="s">
        <v>2659</v>
      </c>
      <c r="E300" s="8" t="s">
        <v>1860</v>
      </c>
      <c r="F300" s="8" t="s">
        <v>1860</v>
      </c>
      <c r="G300" s="5" t="s">
        <v>1862</v>
      </c>
      <c r="H300" s="9" t="n">
        <v>6</v>
      </c>
      <c r="I300" s="11" t="n">
        <v>8.61</v>
      </c>
      <c r="J300" s="8"/>
      <c r="K300" s="11" t="n">
        <v>51.66</v>
      </c>
      <c r="L300" s="11" t="n">
        <f aca="false">IFERROR(K300/H300,"")</f>
        <v>8.61</v>
      </c>
      <c r="M300" s="8"/>
      <c r="N300" s="11"/>
      <c r="O300" s="11"/>
      <c r="P300" s="12" t="str">
        <f aca="false">IF(O300="","NON VALUTABILE",IF(L300&lt;=O300,"ANOMALIA","OK"))</f>
        <v>NON VALUTABILE</v>
      </c>
      <c r="Q300" s="8" t="s">
        <v>2664</v>
      </c>
    </row>
    <row r="301" customFormat="false" ht="15" hidden="false" customHeight="false" outlineLevel="0" collapsed="false">
      <c r="A301" s="8" t="n">
        <v>7</v>
      </c>
      <c r="B301" s="8" t="s">
        <v>3010</v>
      </c>
      <c r="C301" s="8" t="s">
        <v>3022</v>
      </c>
      <c r="D301" s="8" t="s">
        <v>2794</v>
      </c>
      <c r="E301" s="8" t="s">
        <v>1967</v>
      </c>
      <c r="F301" s="8" t="s">
        <v>1967</v>
      </c>
      <c r="G301" s="5" t="s">
        <v>1969</v>
      </c>
      <c r="H301" s="9" t="n">
        <v>2</v>
      </c>
      <c r="I301" s="11" t="n">
        <v>53.28</v>
      </c>
      <c r="J301" s="8"/>
      <c r="K301" s="11" t="n">
        <v>106.56</v>
      </c>
      <c r="L301" s="11" t="n">
        <f aca="false">IFERROR(K301/H301,"")</f>
        <v>53.28</v>
      </c>
      <c r="M301" s="8"/>
      <c r="N301" s="11"/>
      <c r="O301" s="11"/>
      <c r="P301" s="12" t="str">
        <f aca="false">IF(O301="","NON VALUTABILE",IF(L301&lt;=O301,"ANOMALIA","OK"))</f>
        <v>NON VALUTABILE</v>
      </c>
      <c r="Q301" s="8" t="s">
        <v>2999</v>
      </c>
    </row>
    <row r="302" customFormat="false" ht="15" hidden="false" customHeight="false" outlineLevel="0" collapsed="false">
      <c r="A302" s="8" t="n">
        <v>7</v>
      </c>
      <c r="B302" s="8" t="s">
        <v>3010</v>
      </c>
      <c r="C302" s="8" t="s">
        <v>3023</v>
      </c>
      <c r="D302" s="8" t="s">
        <v>2865</v>
      </c>
      <c r="E302" s="8" t="s">
        <v>295</v>
      </c>
      <c r="F302" s="8" t="s">
        <v>295</v>
      </c>
      <c r="G302" s="5" t="s">
        <v>3024</v>
      </c>
      <c r="H302" s="9" t="n">
        <v>1</v>
      </c>
      <c r="I302" s="11" t="n">
        <v>70.26</v>
      </c>
      <c r="J302" s="8" t="s">
        <v>2985</v>
      </c>
      <c r="K302" s="11" t="n">
        <v>49.18</v>
      </c>
      <c r="L302" s="11" t="n">
        <f aca="false">IFERROR(K302/H302,"")</f>
        <v>49.18</v>
      </c>
      <c r="M302" s="8" t="s">
        <v>296</v>
      </c>
      <c r="N302" s="11" t="n">
        <v>22.38</v>
      </c>
      <c r="O302" s="11" t="n">
        <v>22.38</v>
      </c>
      <c r="P302" s="12" t="str">
        <f aca="false">IF(O302="","NON VALUTABILE",IF(L302&lt;=O302,"ANOMALIA","OK"))</f>
        <v>OK</v>
      </c>
      <c r="Q302" s="8" t="s">
        <v>2664</v>
      </c>
    </row>
    <row r="303" customFormat="false" ht="15" hidden="false" customHeight="false" outlineLevel="0" collapsed="false">
      <c r="A303" s="8" t="n">
        <v>7</v>
      </c>
      <c r="B303" s="8" t="s">
        <v>3010</v>
      </c>
      <c r="C303" s="8" t="s">
        <v>3023</v>
      </c>
      <c r="D303" s="8" t="s">
        <v>2865</v>
      </c>
      <c r="E303" s="8" t="s">
        <v>291</v>
      </c>
      <c r="F303" s="8" t="s">
        <v>291</v>
      </c>
      <c r="G303" s="5" t="s">
        <v>3024</v>
      </c>
      <c r="H303" s="9" t="n">
        <v>1</v>
      </c>
      <c r="I303" s="11" t="n">
        <v>52.69</v>
      </c>
      <c r="J303" s="8" t="s">
        <v>2985</v>
      </c>
      <c r="K303" s="11" t="n">
        <v>36.88</v>
      </c>
      <c r="L303" s="11" t="n">
        <f aca="false">IFERROR(K303/H303,"")</f>
        <v>36.88</v>
      </c>
      <c r="M303" s="8" t="s">
        <v>292</v>
      </c>
      <c r="N303" s="11" t="n">
        <v>17.38</v>
      </c>
      <c r="O303" s="11" t="n">
        <v>17.38</v>
      </c>
      <c r="P303" s="12" t="str">
        <f aca="false">IF(O303="","NON VALUTABILE",IF(L303&lt;=O303,"ANOMALIA","OK"))</f>
        <v>OK</v>
      </c>
      <c r="Q303" s="8" t="s">
        <v>2664</v>
      </c>
    </row>
    <row r="304" customFormat="false" ht="15" hidden="false" customHeight="false" outlineLevel="0" collapsed="false">
      <c r="A304" s="8" t="n">
        <v>7</v>
      </c>
      <c r="B304" s="8" t="s">
        <v>3010</v>
      </c>
      <c r="C304" s="8" t="s">
        <v>3023</v>
      </c>
      <c r="D304" s="8" t="s">
        <v>2969</v>
      </c>
      <c r="E304" s="8" t="s">
        <v>788</v>
      </c>
      <c r="F304" s="8" t="s">
        <v>788</v>
      </c>
      <c r="G304" s="5" t="s">
        <v>3025</v>
      </c>
      <c r="H304" s="9" t="n">
        <v>1</v>
      </c>
      <c r="I304" s="11" t="n">
        <v>18.44</v>
      </c>
      <c r="J304" s="8" t="s">
        <v>2667</v>
      </c>
      <c r="K304" s="11" t="n">
        <v>14.75</v>
      </c>
      <c r="L304" s="11" t="n">
        <f aca="false">IFERROR(K304/H304,"")</f>
        <v>14.75</v>
      </c>
      <c r="M304" s="8" t="s">
        <v>789</v>
      </c>
      <c r="N304" s="11" t="n">
        <v>5.32</v>
      </c>
      <c r="O304" s="11" t="n">
        <v>5.32</v>
      </c>
      <c r="P304" s="12" t="str">
        <f aca="false">IF(O304="","NON VALUTABILE",IF(L304&lt;=O304,"ANOMALIA","OK"))</f>
        <v>OK</v>
      </c>
      <c r="Q304" s="8" t="s">
        <v>2664</v>
      </c>
    </row>
    <row r="305" customFormat="false" ht="15" hidden="false" customHeight="false" outlineLevel="0" collapsed="false">
      <c r="A305" s="8" t="n">
        <v>7</v>
      </c>
      <c r="B305" s="8" t="s">
        <v>3010</v>
      </c>
      <c r="C305" s="8" t="s">
        <v>3023</v>
      </c>
      <c r="D305" s="8" t="s">
        <v>2865</v>
      </c>
      <c r="E305" s="8" t="s">
        <v>283</v>
      </c>
      <c r="F305" s="8" t="s">
        <v>283</v>
      </c>
      <c r="G305" s="5" t="s">
        <v>3026</v>
      </c>
      <c r="H305" s="9" t="n">
        <v>1</v>
      </c>
      <c r="I305" s="11" t="n">
        <v>15.37</v>
      </c>
      <c r="J305" s="8" t="s">
        <v>2667</v>
      </c>
      <c r="K305" s="11" t="n">
        <v>12.3</v>
      </c>
      <c r="L305" s="11" t="n">
        <f aca="false">IFERROR(K305/H305,"")</f>
        <v>12.3</v>
      </c>
      <c r="M305" s="8" t="s">
        <v>284</v>
      </c>
      <c r="N305" s="11" t="n">
        <v>4.68</v>
      </c>
      <c r="O305" s="11" t="n">
        <v>4.68</v>
      </c>
      <c r="P305" s="12" t="str">
        <f aca="false">IF(O305="","NON VALUTABILE",IF(L305&lt;=O305,"ANOMALIA","OK"))</f>
        <v>OK</v>
      </c>
      <c r="Q305" s="8" t="s">
        <v>2664</v>
      </c>
    </row>
    <row r="306" customFormat="false" ht="15" hidden="false" customHeight="false" outlineLevel="0" collapsed="false">
      <c r="A306" s="8" t="n">
        <v>7</v>
      </c>
      <c r="B306" s="8" t="s">
        <v>3010</v>
      </c>
      <c r="C306" s="8" t="s">
        <v>3027</v>
      </c>
      <c r="D306" s="8" t="s">
        <v>2654</v>
      </c>
      <c r="E306" s="8" t="s">
        <v>2239</v>
      </c>
      <c r="F306" s="8" t="s">
        <v>2239</v>
      </c>
      <c r="G306" s="5" t="s">
        <v>494</v>
      </c>
      <c r="H306" s="9" t="n">
        <v>1</v>
      </c>
      <c r="I306" s="11" t="n">
        <v>15.7</v>
      </c>
      <c r="J306" s="8" t="s">
        <v>2539</v>
      </c>
      <c r="K306" s="11" t="n">
        <v>6.28</v>
      </c>
      <c r="L306" s="11" t="n">
        <f aca="false">IFERROR(K306/H306,"")</f>
        <v>6.28</v>
      </c>
      <c r="M306" s="8"/>
      <c r="N306" s="11"/>
      <c r="O306" s="11"/>
      <c r="P306" s="12" t="str">
        <f aca="false">IF(O306="","NON VALUTABILE",IF(L306&lt;=O306,"ANOMALIA","OK"))</f>
        <v>NON VALUTABILE</v>
      </c>
      <c r="Q306" s="8" t="s">
        <v>2655</v>
      </c>
    </row>
    <row r="307" customFormat="false" ht="15" hidden="false" customHeight="false" outlineLevel="0" collapsed="false">
      <c r="A307" s="8" t="n">
        <v>7</v>
      </c>
      <c r="B307" s="8" t="s">
        <v>3010</v>
      </c>
      <c r="C307" s="8" t="s">
        <v>3027</v>
      </c>
      <c r="D307" s="8" t="s">
        <v>2821</v>
      </c>
      <c r="E307" s="8" t="s">
        <v>3028</v>
      </c>
      <c r="F307" s="8" t="s">
        <v>2164</v>
      </c>
      <c r="G307" s="5" t="s">
        <v>2155</v>
      </c>
      <c r="H307" s="9" t="n">
        <v>1</v>
      </c>
      <c r="I307" s="11" t="n">
        <v>20</v>
      </c>
      <c r="J307" s="8" t="s">
        <v>2539</v>
      </c>
      <c r="K307" s="11" t="n">
        <v>8</v>
      </c>
      <c r="L307" s="11" t="n">
        <f aca="false">IFERROR(K307/H307,"")</f>
        <v>8</v>
      </c>
      <c r="M307" s="8"/>
      <c r="N307" s="11"/>
      <c r="O307" s="11"/>
      <c r="P307" s="12" t="str">
        <f aca="false">IF(O307="","NON VALUTABILE",IF(L307&lt;=O307,"ANOMALIA","OK"))</f>
        <v>NON VALUTABILE</v>
      </c>
      <c r="Q307" s="8" t="s">
        <v>2655</v>
      </c>
    </row>
    <row r="308" customFormat="false" ht="15" hidden="false" customHeight="false" outlineLevel="0" collapsed="false">
      <c r="A308" s="8" t="n">
        <v>7</v>
      </c>
      <c r="B308" s="8" t="s">
        <v>3010</v>
      </c>
      <c r="C308" s="8" t="s">
        <v>3027</v>
      </c>
      <c r="D308" s="8" t="s">
        <v>2654</v>
      </c>
      <c r="E308" s="8" t="s">
        <v>2265</v>
      </c>
      <c r="F308" s="8" t="s">
        <v>2265</v>
      </c>
      <c r="G308" s="5" t="s">
        <v>1369</v>
      </c>
      <c r="H308" s="9" t="n">
        <v>1</v>
      </c>
      <c r="I308" s="11" t="n">
        <v>15.5</v>
      </c>
      <c r="J308" s="8" t="s">
        <v>2539</v>
      </c>
      <c r="K308" s="11" t="n">
        <v>6.2</v>
      </c>
      <c r="L308" s="11" t="n">
        <f aca="false">IFERROR(K308/H308,"")</f>
        <v>6.2</v>
      </c>
      <c r="M308" s="8"/>
      <c r="N308" s="11"/>
      <c r="O308" s="11"/>
      <c r="P308" s="12" t="str">
        <f aca="false">IF(O308="","NON VALUTABILE",IF(L308&lt;=O308,"ANOMALIA","OK"))</f>
        <v>NON VALUTABILE</v>
      </c>
      <c r="Q308" s="8" t="s">
        <v>2655</v>
      </c>
    </row>
    <row r="309" customFormat="false" ht="15" hidden="false" customHeight="false" outlineLevel="0" collapsed="false">
      <c r="A309" s="8" t="n">
        <v>7</v>
      </c>
      <c r="B309" s="8" t="s">
        <v>3010</v>
      </c>
      <c r="C309" s="8" t="s">
        <v>3027</v>
      </c>
      <c r="D309" s="8" t="s">
        <v>2654</v>
      </c>
      <c r="E309" s="8" t="s">
        <v>890</v>
      </c>
      <c r="F309" s="8" t="s">
        <v>890</v>
      </c>
      <c r="G309" s="5" t="s">
        <v>129</v>
      </c>
      <c r="H309" s="9" t="n">
        <v>1</v>
      </c>
      <c r="I309" s="11" t="n">
        <v>32.6</v>
      </c>
      <c r="J309" s="8" t="s">
        <v>2649</v>
      </c>
      <c r="K309" s="11" t="n">
        <v>14.67</v>
      </c>
      <c r="L309" s="11" t="n">
        <f aca="false">IFERROR(K309/H309,"")</f>
        <v>14.67</v>
      </c>
      <c r="M309" s="8" t="s">
        <v>891</v>
      </c>
      <c r="N309" s="11" t="n">
        <v>10.7</v>
      </c>
      <c r="O309" s="11" t="n">
        <v>10.7</v>
      </c>
      <c r="P309" s="12" t="str">
        <f aca="false">IF(O309="","NON VALUTABILE",IF(L309&lt;=O309,"ANOMALIA","OK"))</f>
        <v>OK</v>
      </c>
      <c r="Q309" s="8" t="s">
        <v>2655</v>
      </c>
    </row>
    <row r="310" customFormat="false" ht="23.85" hidden="false" customHeight="false" outlineLevel="0" collapsed="false">
      <c r="A310" s="8" t="n">
        <v>8</v>
      </c>
      <c r="B310" s="8" t="s">
        <v>3010</v>
      </c>
      <c r="C310" s="8" t="s">
        <v>3029</v>
      </c>
      <c r="D310" s="8" t="s">
        <v>2791</v>
      </c>
      <c r="E310" s="8" t="s">
        <v>3030</v>
      </c>
      <c r="F310" s="8" t="s">
        <v>1780</v>
      </c>
      <c r="G310" s="5" t="s">
        <v>1782</v>
      </c>
      <c r="H310" s="9" t="n">
        <v>1</v>
      </c>
      <c r="I310" s="11" t="n">
        <v>68.85</v>
      </c>
      <c r="J310" s="8"/>
      <c r="K310" s="11" t="n">
        <v>68.85</v>
      </c>
      <c r="L310" s="11" t="n">
        <f aca="false">IFERROR(K310/H310,"")</f>
        <v>68.85</v>
      </c>
      <c r="M310" s="8"/>
      <c r="N310" s="11"/>
      <c r="O310" s="11"/>
      <c r="P310" s="12" t="str">
        <f aca="false">IF(O310="","NON VALUTABILE",IF(L310&lt;=O310,"ANOMALIA","OK"))</f>
        <v>NON VALUTABILE</v>
      </c>
      <c r="Q310" s="8" t="s">
        <v>2999</v>
      </c>
    </row>
    <row r="311" customFormat="false" ht="15" hidden="false" customHeight="false" outlineLevel="0" collapsed="false">
      <c r="A311" s="8" t="n">
        <v>8</v>
      </c>
      <c r="B311" s="8" t="s">
        <v>3010</v>
      </c>
      <c r="C311" s="8" t="s">
        <v>3029</v>
      </c>
      <c r="D311" s="8" t="s">
        <v>2738</v>
      </c>
      <c r="E311" s="8" t="s">
        <v>354</v>
      </c>
      <c r="F311" s="8" t="s">
        <v>354</v>
      </c>
      <c r="G311" s="5" t="s">
        <v>3031</v>
      </c>
      <c r="H311" s="9" t="n">
        <v>1</v>
      </c>
      <c r="I311" s="11" t="n">
        <v>11.48</v>
      </c>
      <c r="J311" s="8"/>
      <c r="K311" s="11" t="n">
        <v>11.48</v>
      </c>
      <c r="L311" s="11" t="n">
        <f aca="false">IFERROR(K311/H311,"")</f>
        <v>11.48</v>
      </c>
      <c r="M311" s="8" t="s">
        <v>355</v>
      </c>
      <c r="N311" s="11" t="n">
        <v>8.07</v>
      </c>
      <c r="O311" s="11" t="n">
        <v>8.07</v>
      </c>
      <c r="P311" s="12" t="str">
        <f aca="false">IF(O311="","NON VALUTABILE",IF(L311&lt;=O311,"ANOMALIA","OK"))</f>
        <v>OK</v>
      </c>
      <c r="Q311" s="8" t="s">
        <v>2999</v>
      </c>
    </row>
    <row r="312" customFormat="false" ht="15" hidden="false" customHeight="false" outlineLevel="0" collapsed="false">
      <c r="A312" s="8" t="n">
        <v>8</v>
      </c>
      <c r="B312" s="8" t="s">
        <v>3010</v>
      </c>
      <c r="C312" s="8" t="s">
        <v>3029</v>
      </c>
      <c r="D312" s="8" t="s">
        <v>2654</v>
      </c>
      <c r="E312" s="8" t="s">
        <v>2271</v>
      </c>
      <c r="F312" s="8" t="s">
        <v>2271</v>
      </c>
      <c r="G312" s="5" t="s">
        <v>1369</v>
      </c>
      <c r="H312" s="9" t="n">
        <v>1</v>
      </c>
      <c r="I312" s="11" t="n">
        <v>9</v>
      </c>
      <c r="J312" s="8"/>
      <c r="K312" s="11" t="n">
        <v>9</v>
      </c>
      <c r="L312" s="11" t="n">
        <f aca="false">IFERROR(K312/H312,"")</f>
        <v>9</v>
      </c>
      <c r="M312" s="8"/>
      <c r="N312" s="11"/>
      <c r="O312" s="11"/>
      <c r="P312" s="12" t="str">
        <f aca="false">IF(O312="","NON VALUTABILE",IF(L312&lt;=O312,"ANOMALIA","OK"))</f>
        <v>NON VALUTABILE</v>
      </c>
      <c r="Q312" s="8" t="s">
        <v>2999</v>
      </c>
    </row>
    <row r="313" customFormat="false" ht="15" hidden="false" customHeight="false" outlineLevel="0" collapsed="false">
      <c r="A313" s="8" t="n">
        <v>8</v>
      </c>
      <c r="B313" s="8" t="s">
        <v>3010</v>
      </c>
      <c r="C313" s="8" t="s">
        <v>3029</v>
      </c>
      <c r="D313" s="8" t="s">
        <v>2755</v>
      </c>
      <c r="E313" s="8" t="s">
        <v>2304</v>
      </c>
      <c r="F313" s="8" t="s">
        <v>2304</v>
      </c>
      <c r="G313" s="5" t="s">
        <v>2301</v>
      </c>
      <c r="H313" s="9" t="n">
        <v>1</v>
      </c>
      <c r="I313" s="11" t="n">
        <v>11.48</v>
      </c>
      <c r="J313" s="8"/>
      <c r="K313" s="11" t="n">
        <v>11.48</v>
      </c>
      <c r="L313" s="11" t="n">
        <f aca="false">IFERROR(K313/H313,"")</f>
        <v>11.48</v>
      </c>
      <c r="M313" s="8"/>
      <c r="N313" s="11"/>
      <c r="O313" s="11"/>
      <c r="P313" s="12" t="str">
        <f aca="false">IF(O313="","NON VALUTABILE",IF(L313&lt;=O313,"ANOMALIA","OK"))</f>
        <v>NON VALUTABILE</v>
      </c>
      <c r="Q313" s="8" t="s">
        <v>2999</v>
      </c>
    </row>
    <row r="314" customFormat="false" ht="15" hidden="false" customHeight="false" outlineLevel="0" collapsed="false">
      <c r="A314" s="8" t="n">
        <v>8</v>
      </c>
      <c r="B314" s="8" t="s">
        <v>3010</v>
      </c>
      <c r="C314" s="8" t="s">
        <v>3029</v>
      </c>
      <c r="D314" s="8" t="s">
        <v>2755</v>
      </c>
      <c r="E314" s="8" t="s">
        <v>2360</v>
      </c>
      <c r="F314" s="8" t="s">
        <v>2360</v>
      </c>
      <c r="G314" s="5" t="s">
        <v>2301</v>
      </c>
      <c r="H314" s="9" t="n">
        <v>1</v>
      </c>
      <c r="I314" s="11" t="n">
        <v>11</v>
      </c>
      <c r="J314" s="8"/>
      <c r="K314" s="11" t="n">
        <v>11</v>
      </c>
      <c r="L314" s="11" t="n">
        <f aca="false">IFERROR(K314/H314,"")</f>
        <v>11</v>
      </c>
      <c r="M314" s="8"/>
      <c r="N314" s="11"/>
      <c r="O314" s="11"/>
      <c r="P314" s="12" t="str">
        <f aca="false">IF(O314="","NON VALUTABILE",IF(L314&lt;=O314,"ANOMALIA","OK"))</f>
        <v>NON VALUTABILE</v>
      </c>
      <c r="Q314" s="8" t="s">
        <v>2999</v>
      </c>
    </row>
    <row r="315" customFormat="false" ht="15" hidden="false" customHeight="false" outlineLevel="0" collapsed="false">
      <c r="A315" s="8" t="n">
        <v>8</v>
      </c>
      <c r="B315" s="8" t="s">
        <v>3010</v>
      </c>
      <c r="C315" s="8" t="s">
        <v>3029</v>
      </c>
      <c r="D315" s="8" t="s">
        <v>2654</v>
      </c>
      <c r="E315" s="8" t="s">
        <v>2275</v>
      </c>
      <c r="F315" s="8" t="s">
        <v>2275</v>
      </c>
      <c r="G315" s="5" t="s">
        <v>613</v>
      </c>
      <c r="H315" s="9" t="n">
        <v>1</v>
      </c>
      <c r="I315" s="11" t="n">
        <v>8.2</v>
      </c>
      <c r="J315" s="8"/>
      <c r="K315" s="11" t="n">
        <v>8.2</v>
      </c>
      <c r="L315" s="11" t="n">
        <f aca="false">IFERROR(K315/H315,"")</f>
        <v>8.2</v>
      </c>
      <c r="M315" s="8"/>
      <c r="N315" s="11"/>
      <c r="O315" s="11"/>
      <c r="P315" s="12" t="str">
        <f aca="false">IF(O315="","NON VALUTABILE",IF(L315&lt;=O315,"ANOMALIA","OK"))</f>
        <v>NON VALUTABILE</v>
      </c>
      <c r="Q315" s="8" t="s">
        <v>2999</v>
      </c>
    </row>
    <row r="316" customFormat="false" ht="15" hidden="false" customHeight="false" outlineLevel="0" collapsed="false">
      <c r="A316" s="8" t="n">
        <v>8</v>
      </c>
      <c r="B316" s="8" t="s">
        <v>3010</v>
      </c>
      <c r="C316" s="8" t="s">
        <v>3032</v>
      </c>
      <c r="D316" s="8" t="s">
        <v>3033</v>
      </c>
      <c r="E316" s="8" t="s">
        <v>1786</v>
      </c>
      <c r="F316" s="8" t="s">
        <v>1786</v>
      </c>
      <c r="G316" s="5" t="s">
        <v>1788</v>
      </c>
      <c r="H316" s="9" t="n">
        <v>1</v>
      </c>
      <c r="I316" s="11" t="n">
        <v>75</v>
      </c>
      <c r="J316" s="8" t="s">
        <v>2649</v>
      </c>
      <c r="K316" s="11" t="n">
        <v>33.75</v>
      </c>
      <c r="L316" s="11" t="n">
        <f aca="false">IFERROR(K316/H316,"")</f>
        <v>33.75</v>
      </c>
      <c r="M316" s="8"/>
      <c r="N316" s="11"/>
      <c r="O316" s="11"/>
      <c r="P316" s="12" t="str">
        <f aca="false">IF(O316="","NON VALUTABILE",IF(L316&lt;=O316,"ANOMALIA","OK"))</f>
        <v>NON VALUTABILE</v>
      </c>
      <c r="Q316" s="8" t="s">
        <v>2655</v>
      </c>
    </row>
    <row r="317" customFormat="false" ht="15" hidden="false" customHeight="false" outlineLevel="0" collapsed="false">
      <c r="A317" s="8" t="n">
        <v>8</v>
      </c>
      <c r="B317" s="8" t="s">
        <v>3010</v>
      </c>
      <c r="C317" s="8" t="s">
        <v>3032</v>
      </c>
      <c r="D317" s="8" t="s">
        <v>3033</v>
      </c>
      <c r="E317" s="8" t="s">
        <v>1789</v>
      </c>
      <c r="F317" s="8" t="s">
        <v>1789</v>
      </c>
      <c r="G317" s="5" t="s">
        <v>1788</v>
      </c>
      <c r="H317" s="9" t="n">
        <v>1</v>
      </c>
      <c r="I317" s="11" t="n">
        <v>75</v>
      </c>
      <c r="J317" s="8" t="s">
        <v>2649</v>
      </c>
      <c r="K317" s="11" t="n">
        <v>33.75</v>
      </c>
      <c r="L317" s="11" t="n">
        <f aca="false">IFERROR(K317/H317,"")</f>
        <v>33.75</v>
      </c>
      <c r="M317" s="8"/>
      <c r="N317" s="11"/>
      <c r="O317" s="11"/>
      <c r="P317" s="12" t="str">
        <f aca="false">IF(O317="","NON VALUTABILE",IF(L317&lt;=O317,"ANOMALIA","OK"))</f>
        <v>NON VALUTABILE</v>
      </c>
      <c r="Q317" s="8" t="s">
        <v>2655</v>
      </c>
    </row>
    <row r="318" customFormat="false" ht="23.85" hidden="false" customHeight="false" outlineLevel="0" collapsed="false">
      <c r="A318" s="8" t="n">
        <v>8</v>
      </c>
      <c r="B318" s="8" t="s">
        <v>3034</v>
      </c>
      <c r="C318" s="8" t="s">
        <v>3035</v>
      </c>
      <c r="D318" s="8" t="s">
        <v>2675</v>
      </c>
      <c r="E318" s="8" t="s">
        <v>834</v>
      </c>
      <c r="F318" s="8" t="s">
        <v>834</v>
      </c>
      <c r="G318" s="5" t="s">
        <v>2498</v>
      </c>
      <c r="H318" s="9" t="n">
        <v>1</v>
      </c>
      <c r="I318" s="11" t="n">
        <v>182.7</v>
      </c>
      <c r="J318" s="8" t="s">
        <v>2694</v>
      </c>
      <c r="K318" s="11" t="n">
        <v>100.49</v>
      </c>
      <c r="L318" s="11" t="n">
        <f aca="false">IFERROR(K318/H318,"")</f>
        <v>100.49</v>
      </c>
      <c r="M318" s="8" t="s">
        <v>835</v>
      </c>
      <c r="N318" s="11" t="n">
        <v>65.9</v>
      </c>
      <c r="O318" s="11" t="n">
        <v>65.9</v>
      </c>
      <c r="P318" s="12" t="str">
        <f aca="false">IF(O318="","NON VALUTABILE",IF(L318&lt;=O318,"ANOMALIA","OK"))</f>
        <v>OK</v>
      </c>
      <c r="Q318" s="8" t="s">
        <v>2655</v>
      </c>
    </row>
    <row r="319" customFormat="false" ht="15" hidden="false" customHeight="false" outlineLevel="0" collapsed="false">
      <c r="A319" s="8" t="n">
        <v>8</v>
      </c>
      <c r="B319" s="8" t="s">
        <v>3034</v>
      </c>
      <c r="C319" s="8" t="s">
        <v>3036</v>
      </c>
      <c r="D319" s="8" t="s">
        <v>2821</v>
      </c>
      <c r="E319" s="8" t="s">
        <v>3028</v>
      </c>
      <c r="F319" s="8" t="s">
        <v>2164</v>
      </c>
      <c r="G319" s="5" t="s">
        <v>2155</v>
      </c>
      <c r="H319" s="9" t="n">
        <v>1</v>
      </c>
      <c r="I319" s="11" t="n">
        <v>20</v>
      </c>
      <c r="J319" s="8" t="s">
        <v>3037</v>
      </c>
      <c r="K319" s="11" t="n">
        <v>8.2</v>
      </c>
      <c r="L319" s="11" t="n">
        <f aca="false">IFERROR(K319/H319,"")</f>
        <v>8.2</v>
      </c>
      <c r="M319" s="8"/>
      <c r="N319" s="11"/>
      <c r="O319" s="11"/>
      <c r="P319" s="12" t="str">
        <f aca="false">IF(O319="","NON VALUTABILE",IF(L319&lt;=O319,"ANOMALIA","OK"))</f>
        <v>NON VALUTABILE</v>
      </c>
      <c r="Q319" s="8" t="s">
        <v>2655</v>
      </c>
    </row>
    <row r="320" customFormat="false" ht="15" hidden="false" customHeight="false" outlineLevel="0" collapsed="false">
      <c r="A320" s="8" t="n">
        <v>8</v>
      </c>
      <c r="B320" s="8" t="s">
        <v>3034</v>
      </c>
      <c r="C320" s="8" t="s">
        <v>3036</v>
      </c>
      <c r="D320" s="8" t="s">
        <v>2654</v>
      </c>
      <c r="E320" s="8" t="s">
        <v>2259</v>
      </c>
      <c r="F320" s="8" t="s">
        <v>2259</v>
      </c>
      <c r="G320" s="5" t="s">
        <v>1369</v>
      </c>
      <c r="H320" s="9" t="n">
        <v>1</v>
      </c>
      <c r="I320" s="11" t="n">
        <v>7.9</v>
      </c>
      <c r="J320" s="8" t="s">
        <v>2670</v>
      </c>
      <c r="K320" s="11" t="n">
        <v>3.95</v>
      </c>
      <c r="L320" s="11" t="n">
        <f aca="false">IFERROR(K320/H320,"")</f>
        <v>3.95</v>
      </c>
      <c r="M320" s="8"/>
      <c r="N320" s="11"/>
      <c r="O320" s="11"/>
      <c r="P320" s="12" t="str">
        <f aca="false">IF(O320="","NON VALUTABILE",IF(L320&lt;=O320,"ANOMALIA","OK"))</f>
        <v>NON VALUTABILE</v>
      </c>
      <c r="Q320" s="8" t="s">
        <v>2655</v>
      </c>
    </row>
    <row r="321" customFormat="false" ht="15" hidden="false" customHeight="false" outlineLevel="0" collapsed="false">
      <c r="A321" s="8" t="n">
        <v>8</v>
      </c>
      <c r="B321" s="8" t="s">
        <v>3034</v>
      </c>
      <c r="C321" s="8" t="s">
        <v>3036</v>
      </c>
      <c r="D321" s="8" t="s">
        <v>2654</v>
      </c>
      <c r="E321" s="8" t="s">
        <v>2245</v>
      </c>
      <c r="F321" s="8" t="s">
        <v>2245</v>
      </c>
      <c r="G321" s="5" t="s">
        <v>494</v>
      </c>
      <c r="H321" s="9" t="n">
        <v>1</v>
      </c>
      <c r="I321" s="11" t="n">
        <v>20.8</v>
      </c>
      <c r="J321" s="8" t="s">
        <v>2670</v>
      </c>
      <c r="K321" s="11" t="n">
        <v>10.4</v>
      </c>
      <c r="L321" s="11" t="n">
        <f aca="false">IFERROR(K321/H321,"")</f>
        <v>10.4</v>
      </c>
      <c r="M321" s="8"/>
      <c r="N321" s="11"/>
      <c r="O321" s="11"/>
      <c r="P321" s="12" t="str">
        <f aca="false">IF(O321="","NON VALUTABILE",IF(L321&lt;=O321,"ANOMALIA","OK"))</f>
        <v>NON VALUTABILE</v>
      </c>
      <c r="Q321" s="8" t="s">
        <v>2655</v>
      </c>
    </row>
    <row r="322" customFormat="false" ht="15" hidden="false" customHeight="false" outlineLevel="0" collapsed="false">
      <c r="A322" s="8" t="n">
        <v>8</v>
      </c>
      <c r="B322" s="8" t="s">
        <v>3034</v>
      </c>
      <c r="C322" s="8" t="s">
        <v>3038</v>
      </c>
      <c r="D322" s="8" t="s">
        <v>2654</v>
      </c>
      <c r="E322" s="8" t="s">
        <v>898</v>
      </c>
      <c r="F322" s="8" t="s">
        <v>898</v>
      </c>
      <c r="G322" s="5" t="s">
        <v>129</v>
      </c>
      <c r="H322" s="9" t="n">
        <v>1</v>
      </c>
      <c r="I322" s="11" t="n">
        <v>119.1</v>
      </c>
      <c r="J322" s="8" t="s">
        <v>2670</v>
      </c>
      <c r="K322" s="11" t="n">
        <v>59.55</v>
      </c>
      <c r="L322" s="11" t="n">
        <f aca="false">IFERROR(K322/H322,"")</f>
        <v>59.55</v>
      </c>
      <c r="M322" s="8" t="s">
        <v>899</v>
      </c>
      <c r="N322" s="11" t="n">
        <v>38.67</v>
      </c>
      <c r="O322" s="11" t="n">
        <v>38.67</v>
      </c>
      <c r="P322" s="12" t="str">
        <f aca="false">IF(O322="","NON VALUTABILE",IF(L322&lt;=O322,"ANOMALIA","OK"))</f>
        <v>OK</v>
      </c>
      <c r="Q322" s="8" t="s">
        <v>2645</v>
      </c>
    </row>
    <row r="323" customFormat="false" ht="15" hidden="false" customHeight="false" outlineLevel="0" collapsed="false">
      <c r="A323" s="8" t="n">
        <v>8</v>
      </c>
      <c r="B323" s="8" t="s">
        <v>3034</v>
      </c>
      <c r="C323" s="8" t="s">
        <v>3039</v>
      </c>
      <c r="D323" s="8" t="s">
        <v>2647</v>
      </c>
      <c r="E323" s="8" t="s">
        <v>3040</v>
      </c>
      <c r="F323" s="8" t="s">
        <v>307</v>
      </c>
      <c r="G323" s="5" t="s">
        <v>1801</v>
      </c>
      <c r="H323" s="9" t="n">
        <v>1</v>
      </c>
      <c r="I323" s="11" t="n">
        <v>113.43</v>
      </c>
      <c r="J323" s="8" t="s">
        <v>2539</v>
      </c>
      <c r="K323" s="11" t="n">
        <v>45.37</v>
      </c>
      <c r="L323" s="11" t="n">
        <f aca="false">IFERROR(K323/H323,"")</f>
        <v>45.37</v>
      </c>
      <c r="M323" s="8" t="s">
        <v>308</v>
      </c>
      <c r="N323" s="11" t="n">
        <v>32.3</v>
      </c>
      <c r="O323" s="11" t="n">
        <v>32.3</v>
      </c>
      <c r="P323" s="12" t="str">
        <f aca="false">IF(O323="","NON VALUTABILE",IF(L323&lt;=O323,"ANOMALIA","OK"))</f>
        <v>OK</v>
      </c>
      <c r="Q323" s="8" t="s">
        <v>2645</v>
      </c>
    </row>
    <row r="324" customFormat="false" ht="23.85" hidden="false" customHeight="false" outlineLevel="0" collapsed="false">
      <c r="A324" s="8" t="n">
        <v>8</v>
      </c>
      <c r="B324" s="8" t="s">
        <v>3034</v>
      </c>
      <c r="C324" s="8" t="s">
        <v>3041</v>
      </c>
      <c r="D324" s="8" t="s">
        <v>3042</v>
      </c>
      <c r="E324" s="8" t="s">
        <v>2218</v>
      </c>
      <c r="F324" s="8" t="s">
        <v>2218</v>
      </c>
      <c r="G324" s="5" t="s">
        <v>2220</v>
      </c>
      <c r="H324" s="9" t="n">
        <v>1</v>
      </c>
      <c r="I324" s="11" t="n">
        <v>10.66</v>
      </c>
      <c r="J324" s="8"/>
      <c r="K324" s="11" t="n">
        <v>10.66</v>
      </c>
      <c r="L324" s="11" t="n">
        <f aca="false">IFERROR(K324/H324,"")</f>
        <v>10.66</v>
      </c>
      <c r="M324" s="8"/>
      <c r="N324" s="11"/>
      <c r="O324" s="11"/>
      <c r="P324" s="12" t="str">
        <f aca="false">IF(O324="","NON VALUTABILE",IF(L324&lt;=O324,"ANOMALIA","OK"))</f>
        <v>NON VALUTABILE</v>
      </c>
      <c r="Q324" s="8" t="s">
        <v>2664</v>
      </c>
    </row>
    <row r="325" customFormat="false" ht="23.85" hidden="false" customHeight="false" outlineLevel="0" collapsed="false">
      <c r="A325" s="8" t="n">
        <v>8</v>
      </c>
      <c r="B325" s="8" t="s">
        <v>3034</v>
      </c>
      <c r="C325" s="8" t="s">
        <v>3041</v>
      </c>
      <c r="D325" s="8" t="s">
        <v>2675</v>
      </c>
      <c r="E325" s="8" t="s">
        <v>822</v>
      </c>
      <c r="F325" s="8" t="s">
        <v>822</v>
      </c>
      <c r="G325" s="5" t="s">
        <v>2975</v>
      </c>
      <c r="H325" s="9" t="n">
        <v>1</v>
      </c>
      <c r="I325" s="11" t="n">
        <v>81.97</v>
      </c>
      <c r="J325" s="8"/>
      <c r="K325" s="11" t="n">
        <v>81.97</v>
      </c>
      <c r="L325" s="11" t="n">
        <f aca="false">IFERROR(K325/H325,"")</f>
        <v>81.97</v>
      </c>
      <c r="M325" s="8" t="s">
        <v>823</v>
      </c>
      <c r="N325" s="11" t="n">
        <v>47.15</v>
      </c>
      <c r="O325" s="11" t="n">
        <v>47.15</v>
      </c>
      <c r="P325" s="12" t="str">
        <f aca="false">IF(O325="","NON VALUTABILE",IF(L325&lt;=O325,"ANOMALIA","OK"))</f>
        <v>OK</v>
      </c>
      <c r="Q325" s="8" t="s">
        <v>2664</v>
      </c>
    </row>
    <row r="326" customFormat="false" ht="15" hidden="false" customHeight="false" outlineLevel="0" collapsed="false">
      <c r="A326" s="8" t="n">
        <v>8</v>
      </c>
      <c r="B326" s="8" t="s">
        <v>3034</v>
      </c>
      <c r="C326" s="8" t="s">
        <v>3043</v>
      </c>
      <c r="D326" s="8" t="s">
        <v>2765</v>
      </c>
      <c r="E326" s="8" t="s">
        <v>437</v>
      </c>
      <c r="F326" s="8" t="s">
        <v>437</v>
      </c>
      <c r="G326" s="5" t="s">
        <v>440</v>
      </c>
      <c r="H326" s="9" t="n">
        <v>1</v>
      </c>
      <c r="I326" s="11" t="n">
        <v>70.49</v>
      </c>
      <c r="J326" s="8"/>
      <c r="K326" s="11" t="n">
        <v>70.49</v>
      </c>
      <c r="L326" s="11" t="n">
        <f aca="false">IFERROR(K326/H326,"")</f>
        <v>70.49</v>
      </c>
      <c r="M326" s="8" t="s">
        <v>438</v>
      </c>
      <c r="N326" s="11" t="n">
        <v>52.2</v>
      </c>
      <c r="O326" s="11" t="n">
        <v>52.2</v>
      </c>
      <c r="P326" s="12" t="str">
        <f aca="false">IF(O326="","NON VALUTABILE",IF(L326&lt;=O326,"ANOMALIA","OK"))</f>
        <v>OK</v>
      </c>
      <c r="Q326" s="8" t="s">
        <v>2664</v>
      </c>
    </row>
    <row r="327" customFormat="false" ht="15" hidden="false" customHeight="false" outlineLevel="0" collapsed="false">
      <c r="A327" s="8" t="n">
        <v>8</v>
      </c>
      <c r="B327" s="8" t="s">
        <v>3034</v>
      </c>
      <c r="C327" s="8" t="s">
        <v>3043</v>
      </c>
      <c r="D327" s="8" t="s">
        <v>2765</v>
      </c>
      <c r="E327" s="8" t="s">
        <v>417</v>
      </c>
      <c r="F327" s="8" t="s">
        <v>417</v>
      </c>
      <c r="G327" s="5" t="s">
        <v>420</v>
      </c>
      <c r="H327" s="9" t="n">
        <v>2</v>
      </c>
      <c r="I327" s="11" t="n">
        <v>14.75</v>
      </c>
      <c r="J327" s="8"/>
      <c r="K327" s="11" t="n">
        <v>29.5</v>
      </c>
      <c r="L327" s="11" t="n">
        <f aca="false">IFERROR(K327/H327,"")</f>
        <v>14.75</v>
      </c>
      <c r="M327" s="8" t="s">
        <v>418</v>
      </c>
      <c r="N327" s="11" t="n">
        <v>11.1</v>
      </c>
      <c r="O327" s="11" t="n">
        <v>11.1</v>
      </c>
      <c r="P327" s="12" t="str">
        <f aca="false">IF(O327="","NON VALUTABILE",IF(L327&lt;=O327,"ANOMALIA","OK"))</f>
        <v>OK</v>
      </c>
      <c r="Q327" s="8" t="s">
        <v>2664</v>
      </c>
    </row>
    <row r="328" customFormat="false" ht="15" hidden="false" customHeight="false" outlineLevel="0" collapsed="false">
      <c r="A328" s="8" t="n">
        <v>8</v>
      </c>
      <c r="B328" s="8" t="s">
        <v>3034</v>
      </c>
      <c r="C328" s="8" t="s">
        <v>3043</v>
      </c>
      <c r="D328" s="8" t="s">
        <v>2654</v>
      </c>
      <c r="E328" s="8" t="s">
        <v>917</v>
      </c>
      <c r="F328" s="8" t="s">
        <v>917</v>
      </c>
      <c r="G328" s="5" t="s">
        <v>1369</v>
      </c>
      <c r="H328" s="9" t="n">
        <v>1</v>
      </c>
      <c r="I328" s="11" t="n">
        <v>6.56</v>
      </c>
      <c r="J328" s="8"/>
      <c r="K328" s="11" t="n">
        <v>6.56</v>
      </c>
      <c r="L328" s="11" t="n">
        <f aca="false">IFERROR(K328/H328,"")</f>
        <v>6.56</v>
      </c>
      <c r="M328" s="8" t="s">
        <v>918</v>
      </c>
      <c r="N328" s="11" t="n">
        <v>3.35</v>
      </c>
      <c r="O328" s="11" t="n">
        <v>3.35</v>
      </c>
      <c r="P328" s="12" t="str">
        <f aca="false">IF(O328="","NON VALUTABILE",IF(L328&lt;=O328,"ANOMALIA","OK"))</f>
        <v>OK</v>
      </c>
      <c r="Q328" s="8" t="s">
        <v>2664</v>
      </c>
    </row>
    <row r="329" customFormat="false" ht="15" hidden="false" customHeight="false" outlineLevel="0" collapsed="false">
      <c r="A329" s="8" t="n">
        <v>8</v>
      </c>
      <c r="B329" s="8" t="s">
        <v>3034</v>
      </c>
      <c r="C329" s="8" t="s">
        <v>3043</v>
      </c>
      <c r="D329" s="8" t="s">
        <v>2865</v>
      </c>
      <c r="E329" s="8" t="s">
        <v>299</v>
      </c>
      <c r="F329" s="8" t="s">
        <v>299</v>
      </c>
      <c r="G329" s="5" t="s">
        <v>302</v>
      </c>
      <c r="H329" s="9" t="n">
        <v>1</v>
      </c>
      <c r="I329" s="11" t="n">
        <v>18.03</v>
      </c>
      <c r="J329" s="8"/>
      <c r="K329" s="11" t="n">
        <v>18.03</v>
      </c>
      <c r="L329" s="11" t="n">
        <f aca="false">IFERROR(K329/H329,"")</f>
        <v>18.03</v>
      </c>
      <c r="M329" s="8" t="s">
        <v>300</v>
      </c>
      <c r="N329" s="11" t="n">
        <v>13.46</v>
      </c>
      <c r="O329" s="11" t="n">
        <v>13.46</v>
      </c>
      <c r="P329" s="12" t="str">
        <f aca="false">IF(O329="","NON VALUTABILE",IF(L329&lt;=O329,"ANOMALIA","OK"))</f>
        <v>OK</v>
      </c>
      <c r="Q329" s="8" t="s">
        <v>2664</v>
      </c>
    </row>
    <row r="330" customFormat="false" ht="15" hidden="false" customHeight="false" outlineLevel="0" collapsed="false">
      <c r="A330" s="8" t="n">
        <v>8</v>
      </c>
      <c r="B330" s="8" t="s">
        <v>3034</v>
      </c>
      <c r="C330" s="8" t="s">
        <v>3043</v>
      </c>
      <c r="D330" s="8" t="s">
        <v>2654</v>
      </c>
      <c r="E330" s="8" t="s">
        <v>886</v>
      </c>
      <c r="F330" s="8" t="s">
        <v>886</v>
      </c>
      <c r="G330" s="5" t="s">
        <v>494</v>
      </c>
      <c r="H330" s="9" t="n">
        <v>1</v>
      </c>
      <c r="I330" s="11" t="n">
        <v>8.2</v>
      </c>
      <c r="J330" s="8"/>
      <c r="K330" s="11" t="n">
        <v>8.2</v>
      </c>
      <c r="L330" s="11" t="n">
        <f aca="false">IFERROR(K330/H330,"")</f>
        <v>8.2</v>
      </c>
      <c r="M330" s="8" t="s">
        <v>887</v>
      </c>
      <c r="N330" s="11" t="n">
        <v>5.6</v>
      </c>
      <c r="O330" s="11" t="n">
        <v>5.6</v>
      </c>
      <c r="P330" s="12" t="str">
        <f aca="false">IF(O330="","NON VALUTABILE",IF(L330&lt;=O330,"ANOMALIA","OK"))</f>
        <v>OK</v>
      </c>
      <c r="Q330" s="8" t="s">
        <v>2664</v>
      </c>
    </row>
    <row r="331" customFormat="false" ht="15" hidden="false" customHeight="false" outlineLevel="0" collapsed="false">
      <c r="A331" s="8" t="n">
        <v>8</v>
      </c>
      <c r="B331" s="8" t="s">
        <v>3034</v>
      </c>
      <c r="C331" s="8" t="s">
        <v>3043</v>
      </c>
      <c r="D331" s="8" t="s">
        <v>2654</v>
      </c>
      <c r="E331" s="8" t="s">
        <v>952</v>
      </c>
      <c r="F331" s="8" t="s">
        <v>952</v>
      </c>
      <c r="G331" s="5" t="s">
        <v>613</v>
      </c>
      <c r="H331" s="9" t="n">
        <v>1</v>
      </c>
      <c r="I331" s="11" t="n">
        <v>9.84</v>
      </c>
      <c r="J331" s="8"/>
      <c r="K331" s="11" t="n">
        <v>9.84</v>
      </c>
      <c r="L331" s="11" t="n">
        <f aca="false">IFERROR(K331/H331,"")</f>
        <v>9.84</v>
      </c>
      <c r="M331" s="8" t="s">
        <v>953</v>
      </c>
      <c r="N331" s="11" t="n">
        <v>8.27</v>
      </c>
      <c r="O331" s="11" t="n">
        <v>8.27</v>
      </c>
      <c r="P331" s="12" t="str">
        <f aca="false">IF(O331="","NON VALUTABILE",IF(L331&lt;=O331,"ANOMALIA","OK"))</f>
        <v>OK</v>
      </c>
      <c r="Q331" s="8" t="s">
        <v>2664</v>
      </c>
    </row>
    <row r="332" customFormat="false" ht="15" hidden="false" customHeight="false" outlineLevel="0" collapsed="false">
      <c r="A332" s="8" t="n">
        <v>8</v>
      </c>
      <c r="B332" s="8" t="s">
        <v>3034</v>
      </c>
      <c r="C332" s="8" t="s">
        <v>3044</v>
      </c>
      <c r="D332" s="8" t="s">
        <v>3045</v>
      </c>
      <c r="E332" s="8" t="s">
        <v>1905</v>
      </c>
      <c r="F332" s="8" t="s">
        <v>1905</v>
      </c>
      <c r="G332" s="5" t="s">
        <v>1907</v>
      </c>
      <c r="H332" s="9" t="n">
        <v>1</v>
      </c>
      <c r="I332" s="11" t="n">
        <v>86.07</v>
      </c>
      <c r="J332" s="8"/>
      <c r="K332" s="11" t="n">
        <v>86.07</v>
      </c>
      <c r="L332" s="11" t="n">
        <f aca="false">IFERROR(K332/H332,"")</f>
        <v>86.07</v>
      </c>
      <c r="M332" s="8"/>
      <c r="N332" s="11"/>
      <c r="O332" s="11"/>
      <c r="P332" s="12" t="str">
        <f aca="false">IF(O332="","NON VALUTABILE",IF(L332&lt;=O332,"ANOMALIA","OK"))</f>
        <v>NON VALUTABILE</v>
      </c>
      <c r="Q332" s="8" t="s">
        <v>2710</v>
      </c>
    </row>
    <row r="333" customFormat="false" ht="15" hidden="false" customHeight="false" outlineLevel="0" collapsed="false">
      <c r="A333" s="8" t="n">
        <v>8</v>
      </c>
      <c r="B333" s="8" t="s">
        <v>3034</v>
      </c>
      <c r="C333" s="8" t="s">
        <v>3046</v>
      </c>
      <c r="D333" s="8" t="s">
        <v>2708</v>
      </c>
      <c r="E333" s="8" t="s">
        <v>3047</v>
      </c>
      <c r="F333" s="8" t="s">
        <v>1712</v>
      </c>
      <c r="G333" s="5" t="s">
        <v>494</v>
      </c>
      <c r="H333" s="9" t="n">
        <v>1</v>
      </c>
      <c r="I333" s="11" t="n">
        <v>12.85</v>
      </c>
      <c r="J333" s="8" t="s">
        <v>2670</v>
      </c>
      <c r="K333" s="11" t="n">
        <v>6.43</v>
      </c>
      <c r="L333" s="11" t="n">
        <f aca="false">IFERROR(K333/H333,"")</f>
        <v>6.43</v>
      </c>
      <c r="M333" s="8"/>
      <c r="N333" s="11"/>
      <c r="O333" s="11"/>
      <c r="P333" s="12" t="str">
        <f aca="false">IF(O333="","NON VALUTABILE",IF(L333&lt;=O333,"ANOMALIA","OK"))</f>
        <v>NON VALUTABILE</v>
      </c>
      <c r="Q333" s="8" t="s">
        <v>2655</v>
      </c>
    </row>
    <row r="334" customFormat="false" ht="15" hidden="false" customHeight="false" outlineLevel="0" collapsed="false">
      <c r="A334" s="8" t="n">
        <v>8</v>
      </c>
      <c r="B334" s="8" t="s">
        <v>3034</v>
      </c>
      <c r="C334" s="8" t="s">
        <v>3046</v>
      </c>
      <c r="D334" s="8" t="s">
        <v>2708</v>
      </c>
      <c r="E334" s="8" t="s">
        <v>3048</v>
      </c>
      <c r="F334" s="8" t="s">
        <v>1706</v>
      </c>
      <c r="G334" s="5" t="s">
        <v>1369</v>
      </c>
      <c r="H334" s="9" t="n">
        <v>1</v>
      </c>
      <c r="I334" s="11" t="n">
        <v>6.5</v>
      </c>
      <c r="J334" s="8" t="s">
        <v>2670</v>
      </c>
      <c r="K334" s="11" t="n">
        <v>3.25</v>
      </c>
      <c r="L334" s="11" t="n">
        <f aca="false">IFERROR(K334/H334,"")</f>
        <v>3.25</v>
      </c>
      <c r="M334" s="8"/>
      <c r="N334" s="11"/>
      <c r="O334" s="11"/>
      <c r="P334" s="12" t="str">
        <f aca="false">IF(O334="","NON VALUTABILE",IF(L334&lt;=O334,"ANOMALIA","OK"))</f>
        <v>NON VALUTABILE</v>
      </c>
      <c r="Q334" s="8" t="s">
        <v>2655</v>
      </c>
    </row>
    <row r="335" customFormat="false" ht="15" hidden="false" customHeight="false" outlineLevel="0" collapsed="false">
      <c r="A335" s="8" t="n">
        <v>8</v>
      </c>
      <c r="B335" s="8" t="s">
        <v>3034</v>
      </c>
      <c r="C335" s="8" t="s">
        <v>3046</v>
      </c>
      <c r="D335" s="8" t="s">
        <v>2708</v>
      </c>
      <c r="E335" s="8" t="s">
        <v>3049</v>
      </c>
      <c r="F335" s="8" t="s">
        <v>1719</v>
      </c>
      <c r="G335" s="5" t="s">
        <v>129</v>
      </c>
      <c r="H335" s="9" t="n">
        <v>1</v>
      </c>
      <c r="I335" s="11" t="n">
        <v>12.75</v>
      </c>
      <c r="J335" s="8" t="s">
        <v>2670</v>
      </c>
      <c r="K335" s="11" t="n">
        <v>6.38</v>
      </c>
      <c r="L335" s="11" t="n">
        <f aca="false">IFERROR(K335/H335,"")</f>
        <v>6.38</v>
      </c>
      <c r="M335" s="8"/>
      <c r="N335" s="11"/>
      <c r="O335" s="11"/>
      <c r="P335" s="12" t="str">
        <f aca="false">IF(O335="","NON VALUTABILE",IF(L335&lt;=O335,"ANOMALIA","OK"))</f>
        <v>NON VALUTABILE</v>
      </c>
      <c r="Q335" s="8" t="s">
        <v>2655</v>
      </c>
    </row>
    <row r="336" customFormat="false" ht="15" hidden="false" customHeight="false" outlineLevel="0" collapsed="false">
      <c r="A336" s="8" t="n">
        <v>8</v>
      </c>
      <c r="B336" s="8" t="s">
        <v>3034</v>
      </c>
      <c r="C336" s="8" t="s">
        <v>3046</v>
      </c>
      <c r="D336" s="8" t="s">
        <v>2708</v>
      </c>
      <c r="E336" s="8" t="s">
        <v>3050</v>
      </c>
      <c r="F336" s="8" t="s">
        <v>1714</v>
      </c>
      <c r="G336" s="5" t="s">
        <v>1716</v>
      </c>
      <c r="H336" s="9" t="n">
        <v>1</v>
      </c>
      <c r="I336" s="11" t="n">
        <v>12.85</v>
      </c>
      <c r="J336" s="8" t="s">
        <v>2670</v>
      </c>
      <c r="K336" s="11" t="n">
        <v>6.43</v>
      </c>
      <c r="L336" s="11" t="n">
        <f aca="false">IFERROR(K336/H336,"")</f>
        <v>6.43</v>
      </c>
      <c r="M336" s="8"/>
      <c r="N336" s="11"/>
      <c r="O336" s="11"/>
      <c r="P336" s="12" t="str">
        <f aca="false">IF(O336="","NON VALUTABILE",IF(L336&lt;=O336,"ANOMALIA","OK"))</f>
        <v>NON VALUTABILE</v>
      </c>
      <c r="Q336" s="8" t="s">
        <v>2655</v>
      </c>
    </row>
    <row r="337" customFormat="false" ht="23.85" hidden="false" customHeight="false" outlineLevel="0" collapsed="false">
      <c r="A337" s="8" t="n">
        <v>8</v>
      </c>
      <c r="B337" s="8" t="s">
        <v>3034</v>
      </c>
      <c r="C337" s="8" t="s">
        <v>3051</v>
      </c>
      <c r="D337" s="8" t="s">
        <v>2708</v>
      </c>
      <c r="E337" s="8" t="s">
        <v>1726</v>
      </c>
      <c r="F337" s="8" t="s">
        <v>1726</v>
      </c>
      <c r="G337" s="5" t="s">
        <v>1728</v>
      </c>
      <c r="H337" s="9" t="n">
        <v>2</v>
      </c>
      <c r="I337" s="11" t="n">
        <v>12.75</v>
      </c>
      <c r="J337" s="8" t="s">
        <v>2649</v>
      </c>
      <c r="K337" s="11" t="n">
        <v>11.48</v>
      </c>
      <c r="L337" s="11" t="n">
        <f aca="false">IFERROR(K337/H337,"")</f>
        <v>5.74</v>
      </c>
      <c r="M337" s="8"/>
      <c r="N337" s="11"/>
      <c r="O337" s="11"/>
      <c r="P337" s="12" t="str">
        <f aca="false">IF(O337="","NON VALUTABILE",IF(L337&lt;=O337,"ANOMALIA","OK"))</f>
        <v>NON VALUTABILE</v>
      </c>
      <c r="Q337" s="8" t="s">
        <v>2655</v>
      </c>
    </row>
    <row r="338" customFormat="false" ht="15" hidden="false" customHeight="false" outlineLevel="0" collapsed="false">
      <c r="A338" s="8" t="n">
        <v>8</v>
      </c>
      <c r="B338" s="8" t="s">
        <v>3034</v>
      </c>
      <c r="C338" s="8" t="s">
        <v>3052</v>
      </c>
      <c r="D338" s="8" t="s">
        <v>2691</v>
      </c>
      <c r="E338" s="8" t="s">
        <v>2003</v>
      </c>
      <c r="F338" s="8" t="s">
        <v>2003</v>
      </c>
      <c r="G338" s="5" t="s">
        <v>2005</v>
      </c>
      <c r="H338" s="9" t="n">
        <v>1</v>
      </c>
      <c r="I338" s="11" t="n">
        <v>102.46</v>
      </c>
      <c r="J338" s="8" t="s">
        <v>2649</v>
      </c>
      <c r="K338" s="11" t="n">
        <v>46.11</v>
      </c>
      <c r="L338" s="11" t="n">
        <f aca="false">IFERROR(K338/H338,"")</f>
        <v>46.11</v>
      </c>
      <c r="M338" s="8"/>
      <c r="N338" s="11"/>
      <c r="O338" s="11"/>
      <c r="P338" s="12" t="str">
        <f aca="false">IF(O338="","NON VALUTABILE",IF(L338&lt;=O338,"ANOMALIA","OK"))</f>
        <v>NON VALUTABILE</v>
      </c>
      <c r="Q338" s="8" t="s">
        <v>2655</v>
      </c>
    </row>
    <row r="339" customFormat="false" ht="23.85" hidden="false" customHeight="false" outlineLevel="0" collapsed="false">
      <c r="A339" s="8" t="n">
        <v>8</v>
      </c>
      <c r="B339" s="8" t="s">
        <v>3034</v>
      </c>
      <c r="C339" s="8" t="s">
        <v>3053</v>
      </c>
      <c r="D339" s="8" t="s">
        <v>3054</v>
      </c>
      <c r="E339" s="8" t="s">
        <v>3055</v>
      </c>
      <c r="F339" s="8" t="s">
        <v>1899</v>
      </c>
      <c r="G339" s="5" t="s">
        <v>1901</v>
      </c>
      <c r="H339" s="9" t="n">
        <v>1</v>
      </c>
      <c r="I339" s="11" t="n">
        <v>53.1</v>
      </c>
      <c r="J339" s="8" t="s">
        <v>2661</v>
      </c>
      <c r="K339" s="11" t="n">
        <v>31.86</v>
      </c>
      <c r="L339" s="11" t="n">
        <f aca="false">IFERROR(K339/H339,"")</f>
        <v>31.86</v>
      </c>
      <c r="M339" s="8"/>
      <c r="N339" s="11"/>
      <c r="O339" s="11"/>
      <c r="P339" s="12" t="str">
        <f aca="false">IF(O339="","NON VALUTABILE",IF(L339&lt;=O339,"ANOMALIA","OK"))</f>
        <v>NON VALUTABILE</v>
      </c>
      <c r="Q339" s="8" t="s">
        <v>2695</v>
      </c>
    </row>
    <row r="340" customFormat="false" ht="15" hidden="false" customHeight="false" outlineLevel="0" collapsed="false">
      <c r="A340" s="8" t="n">
        <v>8</v>
      </c>
      <c r="B340" s="8" t="s">
        <v>3034</v>
      </c>
      <c r="C340" s="8" t="s">
        <v>3056</v>
      </c>
      <c r="D340" s="8" t="s">
        <v>2659</v>
      </c>
      <c r="E340" s="8" t="s">
        <v>1848</v>
      </c>
      <c r="F340" s="8" t="s">
        <v>1848</v>
      </c>
      <c r="G340" s="5" t="s">
        <v>1850</v>
      </c>
      <c r="H340" s="9" t="n">
        <v>1</v>
      </c>
      <c r="I340" s="11" t="n">
        <v>32.79</v>
      </c>
      <c r="J340" s="8"/>
      <c r="K340" s="11" t="n">
        <v>32.79</v>
      </c>
      <c r="L340" s="11" t="n">
        <f aca="false">IFERROR(K340/H340,"")</f>
        <v>32.79</v>
      </c>
      <c r="M340" s="8"/>
      <c r="N340" s="11"/>
      <c r="O340" s="11"/>
      <c r="P340" s="12" t="str">
        <f aca="false">IF(O340="","NON VALUTABILE",IF(L340&lt;=O340,"ANOMALIA","OK"))</f>
        <v>NON VALUTABILE</v>
      </c>
      <c r="Q340" s="8" t="s">
        <v>2664</v>
      </c>
    </row>
    <row r="341" customFormat="false" ht="15" hidden="false" customHeight="false" outlineLevel="0" collapsed="false">
      <c r="A341" s="8" t="n">
        <v>8</v>
      </c>
      <c r="B341" s="8" t="s">
        <v>3034</v>
      </c>
      <c r="C341" s="8" t="s">
        <v>3057</v>
      </c>
      <c r="D341" s="8" t="s">
        <v>3054</v>
      </c>
      <c r="E341" s="8" t="s">
        <v>405</v>
      </c>
      <c r="F341" s="8" t="s">
        <v>405</v>
      </c>
      <c r="G341" s="5" t="s">
        <v>3058</v>
      </c>
      <c r="H341" s="9" t="n">
        <v>1</v>
      </c>
      <c r="I341" s="11" t="n">
        <v>24.59</v>
      </c>
      <c r="J341" s="8"/>
      <c r="K341" s="11" t="n">
        <v>24.59</v>
      </c>
      <c r="L341" s="11" t="n">
        <f aca="false">IFERROR(K341/H341,"")</f>
        <v>24.59</v>
      </c>
      <c r="M341" s="8" t="s">
        <v>406</v>
      </c>
      <c r="N341" s="11" t="n">
        <v>9.93</v>
      </c>
      <c r="O341" s="11" t="n">
        <v>9.93</v>
      </c>
      <c r="P341" s="12" t="str">
        <f aca="false">IF(O341="","NON VALUTABILE",IF(L341&lt;=O341,"ANOMALIA","OK"))</f>
        <v>OK</v>
      </c>
      <c r="Q341" s="8" t="s">
        <v>2664</v>
      </c>
    </row>
    <row r="342" customFormat="false" ht="15" hidden="false" customHeight="false" outlineLevel="0" collapsed="false">
      <c r="A342" s="8" t="n">
        <v>8</v>
      </c>
      <c r="B342" s="8" t="s">
        <v>3034</v>
      </c>
      <c r="C342" s="8" t="s">
        <v>3059</v>
      </c>
      <c r="D342" s="8" t="s">
        <v>2654</v>
      </c>
      <c r="E342" s="8" t="s">
        <v>909</v>
      </c>
      <c r="F342" s="8" t="s">
        <v>909</v>
      </c>
      <c r="G342" s="5" t="s">
        <v>1369</v>
      </c>
      <c r="H342" s="9" t="n">
        <v>1</v>
      </c>
      <c r="I342" s="11" t="n">
        <v>8.2</v>
      </c>
      <c r="J342" s="8"/>
      <c r="K342" s="11" t="n">
        <v>8.2</v>
      </c>
      <c r="L342" s="11" t="n">
        <f aca="false">IFERROR(K342/H342,"")</f>
        <v>8.2</v>
      </c>
      <c r="M342" s="8" t="s">
        <v>910</v>
      </c>
      <c r="N342" s="11" t="n">
        <v>3.11</v>
      </c>
      <c r="O342" s="11" t="n">
        <v>3.11</v>
      </c>
      <c r="P342" s="12" t="str">
        <f aca="false">IF(O342="","NON VALUTABILE",IF(L342&lt;=O342,"ANOMALIA","OK"))</f>
        <v>OK</v>
      </c>
      <c r="Q342" s="8" t="s">
        <v>2664</v>
      </c>
    </row>
    <row r="343" customFormat="false" ht="15" hidden="false" customHeight="false" outlineLevel="0" collapsed="false">
      <c r="A343" s="8" t="n">
        <v>8</v>
      </c>
      <c r="B343" s="8" t="s">
        <v>3034</v>
      </c>
      <c r="C343" s="8" t="s">
        <v>3059</v>
      </c>
      <c r="D343" s="8" t="s">
        <v>2654</v>
      </c>
      <c r="E343" s="8" t="s">
        <v>2237</v>
      </c>
      <c r="F343" s="8" t="s">
        <v>2237</v>
      </c>
      <c r="G343" s="5" t="s">
        <v>494</v>
      </c>
      <c r="H343" s="9" t="n">
        <v>1</v>
      </c>
      <c r="I343" s="11" t="n">
        <v>10.66</v>
      </c>
      <c r="J343" s="8"/>
      <c r="K343" s="11" t="n">
        <v>10.66</v>
      </c>
      <c r="L343" s="11" t="n">
        <f aca="false">IFERROR(K343/H343,"")</f>
        <v>10.66</v>
      </c>
      <c r="M343" s="8"/>
      <c r="N343" s="11"/>
      <c r="O343" s="11"/>
      <c r="P343" s="12" t="str">
        <f aca="false">IF(O343="","NON VALUTABILE",IF(L343&lt;=O343,"ANOMALIA","OK"))</f>
        <v>NON VALUTABILE</v>
      </c>
      <c r="Q343" s="8" t="s">
        <v>2664</v>
      </c>
    </row>
    <row r="344" customFormat="false" ht="15" hidden="false" customHeight="false" outlineLevel="0" collapsed="false">
      <c r="A344" s="8" t="n">
        <v>8</v>
      </c>
      <c r="B344" s="8" t="s">
        <v>3034</v>
      </c>
      <c r="C344" s="8" t="s">
        <v>3059</v>
      </c>
      <c r="D344" s="8" t="s">
        <v>2821</v>
      </c>
      <c r="E344" s="8" t="s">
        <v>3060</v>
      </c>
      <c r="F344" s="8" t="s">
        <v>2158</v>
      </c>
      <c r="G344" s="5" t="s">
        <v>2155</v>
      </c>
      <c r="H344" s="9" t="n">
        <v>1</v>
      </c>
      <c r="I344" s="11" t="n">
        <v>9</v>
      </c>
      <c r="J344" s="8"/>
      <c r="K344" s="11" t="n">
        <v>9</v>
      </c>
      <c r="L344" s="11" t="n">
        <f aca="false">IFERROR(K344/H344,"")</f>
        <v>9</v>
      </c>
      <c r="M344" s="8"/>
      <c r="N344" s="11"/>
      <c r="O344" s="11"/>
      <c r="P344" s="12" t="str">
        <f aca="false">IF(O344="","NON VALUTABILE",IF(L344&lt;=O344,"ANOMALIA","OK"))</f>
        <v>NON VALUTABILE</v>
      </c>
      <c r="Q344" s="8" t="s">
        <v>2664</v>
      </c>
    </row>
    <row r="345" customFormat="false" ht="15" hidden="false" customHeight="false" outlineLevel="0" collapsed="false">
      <c r="A345" s="8" t="n">
        <v>8</v>
      </c>
      <c r="B345" s="8" t="s">
        <v>3034</v>
      </c>
      <c r="C345" s="8" t="s">
        <v>3059</v>
      </c>
      <c r="D345" s="8" t="s">
        <v>2659</v>
      </c>
      <c r="E345" s="8" t="s">
        <v>1863</v>
      </c>
      <c r="F345" s="8" t="s">
        <v>1863</v>
      </c>
      <c r="G345" s="5" t="s">
        <v>1865</v>
      </c>
      <c r="H345" s="9" t="n">
        <v>4</v>
      </c>
      <c r="I345" s="11" t="n">
        <v>13.32</v>
      </c>
      <c r="J345" s="8"/>
      <c r="K345" s="11" t="n">
        <v>53.28</v>
      </c>
      <c r="L345" s="11" t="n">
        <f aca="false">IFERROR(K345/H345,"")</f>
        <v>13.32</v>
      </c>
      <c r="M345" s="8"/>
      <c r="N345" s="11"/>
      <c r="O345" s="11"/>
      <c r="P345" s="12" t="str">
        <f aca="false">IF(O345="","NON VALUTABILE",IF(L345&lt;=O345,"ANOMALIA","OK"))</f>
        <v>NON VALUTABILE</v>
      </c>
      <c r="Q345" s="8" t="s">
        <v>2664</v>
      </c>
    </row>
    <row r="346" customFormat="false" ht="23.85" hidden="false" customHeight="false" outlineLevel="0" collapsed="false">
      <c r="A346" s="8" t="n">
        <v>8</v>
      </c>
      <c r="B346" s="8" t="s">
        <v>3034</v>
      </c>
      <c r="C346" s="8" t="s">
        <v>3059</v>
      </c>
      <c r="D346" s="8" t="s">
        <v>2838</v>
      </c>
      <c r="E346" s="8" t="s">
        <v>2069</v>
      </c>
      <c r="F346" s="8" t="s">
        <v>2069</v>
      </c>
      <c r="G346" s="5" t="s">
        <v>2071</v>
      </c>
      <c r="H346" s="9" t="n">
        <v>1</v>
      </c>
      <c r="I346" s="11" t="n">
        <v>15</v>
      </c>
      <c r="J346" s="8"/>
      <c r="K346" s="11" t="n">
        <v>15</v>
      </c>
      <c r="L346" s="11" t="n">
        <f aca="false">IFERROR(K346/H346,"")</f>
        <v>15</v>
      </c>
      <c r="M346" s="8"/>
      <c r="N346" s="11"/>
      <c r="O346" s="11"/>
      <c r="P346" s="12" t="str">
        <f aca="false">IF(O346="","NON VALUTABILE",IF(L346&lt;=O346,"ANOMALIA","OK"))</f>
        <v>NON VALUTABILE</v>
      </c>
      <c r="Q346" s="8" t="s">
        <v>2664</v>
      </c>
    </row>
    <row r="347" customFormat="false" ht="15" hidden="false" customHeight="false" outlineLevel="0" collapsed="false">
      <c r="A347" s="8" t="n">
        <v>8</v>
      </c>
      <c r="B347" s="8" t="s">
        <v>3061</v>
      </c>
      <c r="C347" s="8" t="s">
        <v>3062</v>
      </c>
      <c r="D347" s="8" t="s">
        <v>2654</v>
      </c>
      <c r="E347" s="8" t="s">
        <v>2273</v>
      </c>
      <c r="F347" s="8" t="s">
        <v>2273</v>
      </c>
      <c r="G347" s="5" t="s">
        <v>1369</v>
      </c>
      <c r="H347" s="9" t="n">
        <v>1</v>
      </c>
      <c r="I347" s="11" t="n">
        <v>11.85</v>
      </c>
      <c r="J347" s="8" t="s">
        <v>2539</v>
      </c>
      <c r="K347" s="11" t="n">
        <v>4.74</v>
      </c>
      <c r="L347" s="11" t="n">
        <f aca="false">IFERROR(K347/H347,"")</f>
        <v>4.74</v>
      </c>
      <c r="M347" s="8"/>
      <c r="N347" s="11"/>
      <c r="O347" s="11"/>
      <c r="P347" s="12" t="str">
        <f aca="false">IF(O347="","NON VALUTABILE",IF(L347&lt;=O347,"ANOMALIA","OK"))</f>
        <v>NON VALUTABILE</v>
      </c>
      <c r="Q347" s="8" t="s">
        <v>2999</v>
      </c>
    </row>
    <row r="348" customFormat="false" ht="15" hidden="false" customHeight="false" outlineLevel="0" collapsed="false">
      <c r="A348" s="8" t="n">
        <v>8</v>
      </c>
      <c r="B348" s="8" t="s">
        <v>3061</v>
      </c>
      <c r="C348" s="8" t="s">
        <v>3062</v>
      </c>
      <c r="D348" s="8" t="s">
        <v>2654</v>
      </c>
      <c r="E348" s="8" t="s">
        <v>2257</v>
      </c>
      <c r="F348" s="8" t="s">
        <v>2257</v>
      </c>
      <c r="G348" s="5" t="s">
        <v>129</v>
      </c>
      <c r="H348" s="9" t="n">
        <v>1</v>
      </c>
      <c r="I348" s="11" t="n">
        <v>24.5</v>
      </c>
      <c r="J348" s="8" t="s">
        <v>2539</v>
      </c>
      <c r="K348" s="11" t="n">
        <v>9.8</v>
      </c>
      <c r="L348" s="11" t="n">
        <f aca="false">IFERROR(K348/H348,"")</f>
        <v>9.8</v>
      </c>
      <c r="M348" s="8"/>
      <c r="N348" s="11"/>
      <c r="O348" s="11"/>
      <c r="P348" s="12" t="str">
        <f aca="false">IF(O348="","NON VALUTABILE",IF(L348&lt;=O348,"ANOMALIA","OK"))</f>
        <v>NON VALUTABILE</v>
      </c>
      <c r="Q348" s="8" t="s">
        <v>2999</v>
      </c>
    </row>
    <row r="349" customFormat="false" ht="15" hidden="false" customHeight="false" outlineLevel="0" collapsed="false">
      <c r="A349" s="8" t="n">
        <v>8</v>
      </c>
      <c r="B349" s="8" t="s">
        <v>3061</v>
      </c>
      <c r="C349" s="8" t="s">
        <v>3062</v>
      </c>
      <c r="D349" s="8" t="s">
        <v>2654</v>
      </c>
      <c r="E349" s="8" t="s">
        <v>2243</v>
      </c>
      <c r="F349" s="8" t="s">
        <v>2243</v>
      </c>
      <c r="G349" s="5" t="s">
        <v>494</v>
      </c>
      <c r="H349" s="9" t="n">
        <v>1</v>
      </c>
      <c r="I349" s="11" t="n">
        <v>17.5</v>
      </c>
      <c r="J349" s="8" t="s">
        <v>2539</v>
      </c>
      <c r="K349" s="11" t="n">
        <v>7</v>
      </c>
      <c r="L349" s="11" t="n">
        <f aca="false">IFERROR(K349/H349,"")</f>
        <v>7</v>
      </c>
      <c r="M349" s="8"/>
      <c r="N349" s="11"/>
      <c r="O349" s="11"/>
      <c r="P349" s="12" t="str">
        <f aca="false">IF(O349="","NON VALUTABILE",IF(L349&lt;=O349,"ANOMALIA","OK"))</f>
        <v>NON VALUTABILE</v>
      </c>
      <c r="Q349" s="8" t="s">
        <v>2999</v>
      </c>
    </row>
    <row r="350" customFormat="false" ht="15" hidden="false" customHeight="false" outlineLevel="0" collapsed="false">
      <c r="A350" s="8" t="n">
        <v>8</v>
      </c>
      <c r="B350" s="8" t="s">
        <v>3061</v>
      </c>
      <c r="C350" s="8" t="s">
        <v>3062</v>
      </c>
      <c r="D350" s="8" t="s">
        <v>2821</v>
      </c>
      <c r="E350" s="8" t="s">
        <v>3063</v>
      </c>
      <c r="F350" s="8" t="s">
        <v>2174</v>
      </c>
      <c r="G350" s="5" t="s">
        <v>2155</v>
      </c>
      <c r="H350" s="9" t="n">
        <v>1</v>
      </c>
      <c r="I350" s="11" t="n">
        <v>16.39</v>
      </c>
      <c r="J350" s="8" t="s">
        <v>2539</v>
      </c>
      <c r="K350" s="11" t="n">
        <v>6.56</v>
      </c>
      <c r="L350" s="11" t="n">
        <f aca="false">IFERROR(K350/H350,"")</f>
        <v>6.56</v>
      </c>
      <c r="M350" s="8"/>
      <c r="N350" s="11"/>
      <c r="O350" s="11"/>
      <c r="P350" s="12" t="str">
        <f aca="false">IF(O350="","NON VALUTABILE",IF(L350&lt;=O350,"ANOMALIA","OK"))</f>
        <v>NON VALUTABILE</v>
      </c>
      <c r="Q350" s="8" t="s">
        <v>2999</v>
      </c>
    </row>
    <row r="351" customFormat="false" ht="23.85" hidden="false" customHeight="false" outlineLevel="0" collapsed="false">
      <c r="A351" s="8" t="n">
        <v>8</v>
      </c>
      <c r="B351" s="8" t="s">
        <v>3061</v>
      </c>
      <c r="C351" s="8" t="s">
        <v>3064</v>
      </c>
      <c r="D351" s="8" t="s">
        <v>2659</v>
      </c>
      <c r="E351" s="8" t="s">
        <v>1839</v>
      </c>
      <c r="F351" s="8" t="s">
        <v>1839</v>
      </c>
      <c r="G351" s="5" t="s">
        <v>1841</v>
      </c>
      <c r="H351" s="9" t="n">
        <v>2</v>
      </c>
      <c r="I351" s="11" t="n">
        <v>8.2</v>
      </c>
      <c r="J351" s="8"/>
      <c r="K351" s="11" t="n">
        <v>16.4</v>
      </c>
      <c r="L351" s="11" t="n">
        <f aca="false">IFERROR(K351/H351,"")</f>
        <v>8.2</v>
      </c>
      <c r="M351" s="8"/>
      <c r="N351" s="11"/>
      <c r="O351" s="11"/>
      <c r="P351" s="12" t="str">
        <f aca="false">IF(O351="","NON VALUTABILE",IF(L351&lt;=O351,"ANOMALIA","OK"))</f>
        <v>NON VALUTABILE</v>
      </c>
      <c r="Q351" s="8" t="s">
        <v>2664</v>
      </c>
    </row>
    <row r="352" customFormat="false" ht="15" hidden="false" customHeight="false" outlineLevel="0" collapsed="false">
      <c r="A352" s="8" t="n">
        <v>8</v>
      </c>
      <c r="B352" s="8" t="s">
        <v>3065</v>
      </c>
      <c r="C352" s="8" t="s">
        <v>3066</v>
      </c>
      <c r="D352" s="8" t="s">
        <v>2708</v>
      </c>
      <c r="E352" s="8" t="s">
        <v>3067</v>
      </c>
      <c r="F352" s="8" t="s">
        <v>163</v>
      </c>
      <c r="G352" s="5" t="s">
        <v>1723</v>
      </c>
      <c r="H352" s="9" t="n">
        <v>1</v>
      </c>
      <c r="I352" s="11" t="n">
        <v>42.5</v>
      </c>
      <c r="J352" s="8" t="s">
        <v>2539</v>
      </c>
      <c r="K352" s="11" t="n">
        <v>17</v>
      </c>
      <c r="L352" s="11" t="n">
        <f aca="false">IFERROR(K352/H352,"")</f>
        <v>17</v>
      </c>
      <c r="M352" s="8" t="s">
        <v>164</v>
      </c>
      <c r="N352" s="11" t="n">
        <v>10.27</v>
      </c>
      <c r="O352" s="11" t="n">
        <v>10.27</v>
      </c>
      <c r="P352" s="12" t="str">
        <f aca="false">IF(O352="","NON VALUTABILE",IF(L352&lt;=O352,"ANOMALIA","OK"))</f>
        <v>OK</v>
      </c>
      <c r="Q352" s="8" t="s">
        <v>2695</v>
      </c>
    </row>
    <row r="353" customFormat="false" ht="15" hidden="false" customHeight="false" outlineLevel="0" collapsed="false">
      <c r="A353" s="8" t="n">
        <v>8</v>
      </c>
      <c r="B353" s="8" t="s">
        <v>3065</v>
      </c>
      <c r="C353" s="8" t="s">
        <v>3066</v>
      </c>
      <c r="D353" s="8" t="s">
        <v>2658</v>
      </c>
      <c r="E353" s="8" t="s">
        <v>1756</v>
      </c>
      <c r="F353" s="8" t="s">
        <v>1756</v>
      </c>
      <c r="G353" s="5" t="s">
        <v>1742</v>
      </c>
      <c r="H353" s="9" t="n">
        <v>1</v>
      </c>
      <c r="I353" s="11" t="n">
        <v>114.44</v>
      </c>
      <c r="J353" s="8" t="s">
        <v>2539</v>
      </c>
      <c r="K353" s="11" t="n">
        <v>45.78</v>
      </c>
      <c r="L353" s="11" t="n">
        <f aca="false">IFERROR(K353/H353,"")</f>
        <v>45.78</v>
      </c>
      <c r="M353" s="8"/>
      <c r="N353" s="11"/>
      <c r="O353" s="11"/>
      <c r="P353" s="12" t="str">
        <f aca="false">IF(O353="","NON VALUTABILE",IF(L353&lt;=O353,"ANOMALIA","OK"))</f>
        <v>NON VALUTABILE</v>
      </c>
      <c r="Q353" s="8" t="s">
        <v>2695</v>
      </c>
    </row>
    <row r="354" customFormat="false" ht="15" hidden="false" customHeight="false" outlineLevel="0" collapsed="false">
      <c r="A354" s="8" t="n">
        <v>9</v>
      </c>
      <c r="B354" s="8" t="s">
        <v>3065</v>
      </c>
      <c r="C354" s="8" t="s">
        <v>3068</v>
      </c>
      <c r="D354" s="8" t="s">
        <v>3069</v>
      </c>
      <c r="E354" s="8" t="s">
        <v>3070</v>
      </c>
      <c r="F354" s="8" t="s">
        <v>697</v>
      </c>
      <c r="G354" s="5" t="s">
        <v>3071</v>
      </c>
      <c r="H354" s="9" t="n">
        <v>1</v>
      </c>
      <c r="I354" s="11" t="n">
        <v>72.69</v>
      </c>
      <c r="J354" s="8" t="s">
        <v>2694</v>
      </c>
      <c r="K354" s="11" t="n">
        <v>39.98</v>
      </c>
      <c r="L354" s="11" t="n">
        <f aca="false">IFERROR(K354/H354,"")</f>
        <v>39.98</v>
      </c>
      <c r="M354" s="8" t="s">
        <v>698</v>
      </c>
      <c r="N354" s="11" t="n">
        <v>29.06</v>
      </c>
      <c r="O354" s="11" t="n">
        <v>29.06</v>
      </c>
      <c r="P354" s="12" t="str">
        <f aca="false">IF(O354="","NON VALUTABILE",IF(L354&lt;=O354,"ANOMALIA","OK"))</f>
        <v>OK</v>
      </c>
      <c r="Q354" s="8" t="s">
        <v>2655</v>
      </c>
    </row>
    <row r="355" customFormat="false" ht="15" hidden="false" customHeight="false" outlineLevel="0" collapsed="false">
      <c r="A355" s="8" t="n">
        <v>9</v>
      </c>
      <c r="B355" s="8" t="s">
        <v>3065</v>
      </c>
      <c r="C355" s="8" t="s">
        <v>3072</v>
      </c>
      <c r="D355" s="8" t="s">
        <v>2865</v>
      </c>
      <c r="E355" s="8" t="s">
        <v>271</v>
      </c>
      <c r="F355" s="8" t="s">
        <v>271</v>
      </c>
      <c r="G355" s="5" t="s">
        <v>3073</v>
      </c>
      <c r="H355" s="9" t="n">
        <v>4</v>
      </c>
      <c r="I355" s="11" t="n">
        <v>14.35</v>
      </c>
      <c r="J355" s="8" t="s">
        <v>2670</v>
      </c>
      <c r="K355" s="11" t="n">
        <v>28.7</v>
      </c>
      <c r="L355" s="11" t="n">
        <f aca="false">IFERROR(K355/H355,"")</f>
        <v>7.175</v>
      </c>
      <c r="M355" s="8" t="s">
        <v>272</v>
      </c>
      <c r="N355" s="11" t="n">
        <v>4.21</v>
      </c>
      <c r="O355" s="11" t="n">
        <v>4.21</v>
      </c>
      <c r="P355" s="12" t="str">
        <f aca="false">IF(O355="","NON VALUTABILE",IF(L355&lt;=O355,"ANOMALIA","OK"))</f>
        <v>OK</v>
      </c>
      <c r="Q355" s="8" t="s">
        <v>2710</v>
      </c>
    </row>
    <row r="356" customFormat="false" ht="15" hidden="false" customHeight="false" outlineLevel="0" collapsed="false">
      <c r="A356" s="8" t="n">
        <v>9</v>
      </c>
      <c r="B356" s="8" t="s">
        <v>3065</v>
      </c>
      <c r="C356" s="8" t="s">
        <v>3074</v>
      </c>
      <c r="D356" s="8" t="s">
        <v>2656</v>
      </c>
      <c r="E356" s="8" t="s">
        <v>3075</v>
      </c>
      <c r="F356" s="8" t="s">
        <v>1806</v>
      </c>
      <c r="G356" s="5" t="s">
        <v>1808</v>
      </c>
      <c r="H356" s="9" t="n">
        <v>2</v>
      </c>
      <c r="I356" s="11" t="n">
        <v>79.2</v>
      </c>
      <c r="J356" s="8" t="s">
        <v>2673</v>
      </c>
      <c r="K356" s="11" t="n">
        <v>55.44</v>
      </c>
      <c r="L356" s="11" t="n">
        <f aca="false">IFERROR(K356/H356,"")</f>
        <v>27.72</v>
      </c>
      <c r="M356" s="8"/>
      <c r="N356" s="11"/>
      <c r="O356" s="11"/>
      <c r="P356" s="12" t="str">
        <f aca="false">IF(O356="","NON VALUTABILE",IF(L356&lt;=O356,"ANOMALIA","OK"))</f>
        <v>NON VALUTABILE</v>
      </c>
      <c r="Q356" s="8" t="s">
        <v>2655</v>
      </c>
    </row>
    <row r="357" customFormat="false" ht="15" hidden="false" customHeight="false" outlineLevel="0" collapsed="false">
      <c r="A357" s="8" t="n">
        <v>9</v>
      </c>
      <c r="B357" s="8" t="s">
        <v>3065</v>
      </c>
      <c r="C357" s="8" t="s">
        <v>3076</v>
      </c>
      <c r="D357" s="8" t="s">
        <v>2643</v>
      </c>
      <c r="E357" s="8" t="s">
        <v>2982</v>
      </c>
      <c r="F357" s="8" t="s">
        <v>626</v>
      </c>
      <c r="G357" s="5" t="s">
        <v>2983</v>
      </c>
      <c r="H357" s="9" t="n">
        <v>1</v>
      </c>
      <c r="I357" s="11" t="n">
        <v>23.05</v>
      </c>
      <c r="J357" s="8" t="s">
        <v>3077</v>
      </c>
      <c r="K357" s="11" t="n">
        <v>6.45</v>
      </c>
      <c r="L357" s="11" t="n">
        <f aca="false">IFERROR(K357/H357,"")</f>
        <v>6.45</v>
      </c>
      <c r="M357" s="8" t="s">
        <v>627</v>
      </c>
      <c r="N357" s="11" t="n">
        <v>5.42</v>
      </c>
      <c r="O357" s="11" t="n">
        <v>5.42</v>
      </c>
      <c r="P357" s="12" t="str">
        <f aca="false">IF(O357="","NON VALUTABILE",IF(L357&lt;=O357,"ANOMALIA","OK"))</f>
        <v>OK</v>
      </c>
      <c r="Q357" s="8" t="s">
        <v>2710</v>
      </c>
    </row>
    <row r="358" customFormat="false" ht="23.85" hidden="false" customHeight="false" outlineLevel="0" collapsed="false">
      <c r="A358" s="8" t="n">
        <v>9</v>
      </c>
      <c r="B358" s="8" t="s">
        <v>3065</v>
      </c>
      <c r="C358" s="8" t="s">
        <v>3076</v>
      </c>
      <c r="D358" s="8" t="s">
        <v>2643</v>
      </c>
      <c r="E358" s="8" t="s">
        <v>3078</v>
      </c>
      <c r="F358" s="8" t="s">
        <v>2063</v>
      </c>
      <c r="G358" s="5" t="s">
        <v>2065</v>
      </c>
      <c r="H358" s="9" t="n">
        <v>1</v>
      </c>
      <c r="I358" s="11" t="n">
        <v>181.7</v>
      </c>
      <c r="J358" s="8" t="s">
        <v>3077</v>
      </c>
      <c r="K358" s="11" t="n">
        <v>50.88</v>
      </c>
      <c r="L358" s="11" t="n">
        <f aca="false">IFERROR(K358/H358,"")</f>
        <v>50.88</v>
      </c>
      <c r="M358" s="8"/>
      <c r="N358" s="11"/>
      <c r="O358" s="11"/>
      <c r="P358" s="12" t="str">
        <f aca="false">IF(O358="","NON VALUTABILE",IF(L358&lt;=O358,"ANOMALIA","OK"))</f>
        <v>NON VALUTABILE</v>
      </c>
      <c r="Q358" s="8" t="s">
        <v>2710</v>
      </c>
    </row>
    <row r="359" customFormat="false" ht="15" hidden="false" customHeight="false" outlineLevel="0" collapsed="false">
      <c r="A359" s="8" t="n">
        <v>9</v>
      </c>
      <c r="B359" s="8" t="s">
        <v>3065</v>
      </c>
      <c r="C359" s="8" t="s">
        <v>3079</v>
      </c>
      <c r="D359" s="8" t="s">
        <v>2643</v>
      </c>
      <c r="E359" s="8" t="s">
        <v>3080</v>
      </c>
      <c r="F359" s="8" t="s">
        <v>2066</v>
      </c>
      <c r="G359" s="5" t="s">
        <v>2068</v>
      </c>
      <c r="H359" s="9" t="n">
        <v>1</v>
      </c>
      <c r="I359" s="11" t="n">
        <v>67.3</v>
      </c>
      <c r="J359" s="8" t="s">
        <v>2539</v>
      </c>
      <c r="K359" s="11" t="n">
        <v>26.92</v>
      </c>
      <c r="L359" s="11" t="n">
        <f aca="false">IFERROR(K359/H359,"")</f>
        <v>26.92</v>
      </c>
      <c r="M359" s="8"/>
      <c r="N359" s="11"/>
      <c r="O359" s="11"/>
      <c r="P359" s="12" t="str">
        <f aca="false">IF(O359="","NON VALUTABILE",IF(L359&lt;=O359,"ANOMALIA","OK"))</f>
        <v>NON VALUTABILE</v>
      </c>
      <c r="Q359" s="8" t="s">
        <v>2664</v>
      </c>
    </row>
    <row r="360" customFormat="false" ht="23.85" hidden="false" customHeight="false" outlineLevel="0" collapsed="false">
      <c r="A360" s="8" t="n">
        <v>9</v>
      </c>
      <c r="B360" s="8" t="s">
        <v>3065</v>
      </c>
      <c r="C360" s="8" t="s">
        <v>3081</v>
      </c>
      <c r="D360" s="8" t="s">
        <v>2675</v>
      </c>
      <c r="E360" s="8" t="s">
        <v>830</v>
      </c>
      <c r="F360" s="8" t="s">
        <v>830</v>
      </c>
      <c r="G360" s="5" t="s">
        <v>2499</v>
      </c>
      <c r="H360" s="9" t="n">
        <v>1</v>
      </c>
      <c r="I360" s="11" t="n">
        <v>160.2</v>
      </c>
      <c r="J360" s="8" t="s">
        <v>2661</v>
      </c>
      <c r="K360" s="11" t="n">
        <v>96.12</v>
      </c>
      <c r="L360" s="11" t="n">
        <f aca="false">IFERROR(K360/H360,"")</f>
        <v>96.12</v>
      </c>
      <c r="M360" s="8" t="s">
        <v>831</v>
      </c>
      <c r="N360" s="11" t="n">
        <v>58.55</v>
      </c>
      <c r="O360" s="11" t="n">
        <v>58.55</v>
      </c>
      <c r="P360" s="12" t="str">
        <f aca="false">IF(O360="","NON VALUTABILE",IF(L360&lt;=O360,"ANOMALIA","OK"))</f>
        <v>OK</v>
      </c>
      <c r="Q360" s="8" t="s">
        <v>2695</v>
      </c>
    </row>
    <row r="361" customFormat="false" ht="23.85" hidden="false" customHeight="false" outlineLevel="0" collapsed="false">
      <c r="A361" s="8" t="n">
        <v>9</v>
      </c>
      <c r="B361" s="8" t="s">
        <v>3065</v>
      </c>
      <c r="C361" s="8" t="s">
        <v>3081</v>
      </c>
      <c r="D361" s="8" t="s">
        <v>2675</v>
      </c>
      <c r="E361" s="8" t="s">
        <v>818</v>
      </c>
      <c r="F361" s="8" t="s">
        <v>818</v>
      </c>
      <c r="G361" s="5" t="s">
        <v>3082</v>
      </c>
      <c r="H361" s="9" t="n">
        <v>1</v>
      </c>
      <c r="I361" s="11" t="n">
        <v>117.4</v>
      </c>
      <c r="J361" s="8" t="s">
        <v>2694</v>
      </c>
      <c r="K361" s="11" t="n">
        <v>64.57</v>
      </c>
      <c r="L361" s="11" t="n">
        <f aca="false">IFERROR(K361/H361,"")</f>
        <v>64.57</v>
      </c>
      <c r="M361" s="8" t="s">
        <v>819</v>
      </c>
      <c r="N361" s="11" t="n">
        <v>41.2</v>
      </c>
      <c r="O361" s="11" t="n">
        <v>41.2</v>
      </c>
      <c r="P361" s="12" t="str">
        <f aca="false">IF(O361="","NON VALUTABILE",IF(L361&lt;=O361,"ANOMALIA","OK"))</f>
        <v>OK</v>
      </c>
      <c r="Q361" s="8" t="s">
        <v>2695</v>
      </c>
    </row>
    <row r="362" customFormat="false" ht="15" hidden="false" customHeight="false" outlineLevel="0" collapsed="false">
      <c r="A362" s="8" t="n">
        <v>9</v>
      </c>
      <c r="B362" s="8" t="s">
        <v>3083</v>
      </c>
      <c r="C362" s="8" t="s">
        <v>3084</v>
      </c>
      <c r="D362" s="8" t="s">
        <v>2691</v>
      </c>
      <c r="E362" s="8" t="s">
        <v>2014</v>
      </c>
      <c r="F362" s="8" t="s">
        <v>2014</v>
      </c>
      <c r="G362" s="5" t="s">
        <v>2011</v>
      </c>
      <c r="H362" s="9" t="n">
        <v>1</v>
      </c>
      <c r="I362" s="11" t="n">
        <v>246</v>
      </c>
      <c r="J362" s="8" t="s">
        <v>2670</v>
      </c>
      <c r="K362" s="11" t="n">
        <v>123</v>
      </c>
      <c r="L362" s="11" t="n">
        <f aca="false">IFERROR(K362/H362,"")</f>
        <v>123</v>
      </c>
      <c r="M362" s="8"/>
      <c r="N362" s="11"/>
      <c r="O362" s="11"/>
      <c r="P362" s="12" t="str">
        <f aca="false">IF(O362="","NON VALUTABILE",IF(L362&lt;=O362,"ANOMALIA","OK"))</f>
        <v>NON VALUTABILE</v>
      </c>
      <c r="Q362" s="8" t="s">
        <v>2999</v>
      </c>
    </row>
    <row r="363" customFormat="false" ht="15" hidden="false" customHeight="false" outlineLevel="0" collapsed="false">
      <c r="A363" s="8" t="n">
        <v>9</v>
      </c>
      <c r="B363" s="8" t="s">
        <v>3083</v>
      </c>
      <c r="C363" s="8" t="s">
        <v>3085</v>
      </c>
      <c r="D363" s="8" t="s">
        <v>2658</v>
      </c>
      <c r="E363" s="8" t="s">
        <v>1760</v>
      </c>
      <c r="F363" s="8" t="s">
        <v>1760</v>
      </c>
      <c r="G363" s="5" t="s">
        <v>1747</v>
      </c>
      <c r="H363" s="9" t="n">
        <v>1</v>
      </c>
      <c r="I363" s="11" t="n">
        <v>82.32</v>
      </c>
      <c r="J363" s="8" t="s">
        <v>2670</v>
      </c>
      <c r="K363" s="11" t="n">
        <v>41.16</v>
      </c>
      <c r="L363" s="11" t="n">
        <f aca="false">IFERROR(K363/H363,"")</f>
        <v>41.16</v>
      </c>
      <c r="M363" s="8"/>
      <c r="N363" s="11"/>
      <c r="O363" s="11"/>
      <c r="P363" s="12" t="str">
        <f aca="false">IF(O363="","NON VALUTABILE",IF(L363&lt;=O363,"ANOMALIA","OK"))</f>
        <v>NON VALUTABILE</v>
      </c>
      <c r="Q363" s="8" t="s">
        <v>2695</v>
      </c>
    </row>
    <row r="364" customFormat="false" ht="15" hidden="false" customHeight="false" outlineLevel="0" collapsed="false">
      <c r="A364" s="8" t="n">
        <v>9</v>
      </c>
      <c r="B364" s="8" t="s">
        <v>3083</v>
      </c>
      <c r="C364" s="8" t="s">
        <v>3085</v>
      </c>
      <c r="D364" s="8" t="s">
        <v>2658</v>
      </c>
      <c r="E364" s="8" t="s">
        <v>1762</v>
      </c>
      <c r="F364" s="8" t="s">
        <v>1762</v>
      </c>
      <c r="G364" s="5" t="s">
        <v>1742</v>
      </c>
      <c r="H364" s="9" t="n">
        <v>1</v>
      </c>
      <c r="I364" s="11" t="n">
        <v>115.83</v>
      </c>
      <c r="J364" s="8" t="s">
        <v>2539</v>
      </c>
      <c r="K364" s="11" t="n">
        <v>46.33</v>
      </c>
      <c r="L364" s="11" t="n">
        <f aca="false">IFERROR(K364/H364,"")</f>
        <v>46.33</v>
      </c>
      <c r="M364" s="8"/>
      <c r="N364" s="11"/>
      <c r="O364" s="11"/>
      <c r="P364" s="12" t="str">
        <f aca="false">IF(O364="","NON VALUTABILE",IF(L364&lt;=O364,"ANOMALIA","OK"))</f>
        <v>NON VALUTABILE</v>
      </c>
      <c r="Q364" s="8" t="s">
        <v>2695</v>
      </c>
    </row>
    <row r="365" customFormat="false" ht="15" hidden="false" customHeight="false" outlineLevel="0" collapsed="false">
      <c r="A365" s="8" t="n">
        <v>9</v>
      </c>
      <c r="B365" s="8" t="s">
        <v>3083</v>
      </c>
      <c r="C365" s="8" t="s">
        <v>3086</v>
      </c>
      <c r="D365" s="8" t="s">
        <v>2712</v>
      </c>
      <c r="E365" s="8" t="s">
        <v>776</v>
      </c>
      <c r="F365" s="8" t="s">
        <v>776</v>
      </c>
      <c r="G365" s="5" t="s">
        <v>779</v>
      </c>
      <c r="H365" s="9" t="n">
        <v>2</v>
      </c>
      <c r="I365" s="11" t="n">
        <v>15.35</v>
      </c>
      <c r="J365" s="8" t="s">
        <v>2667</v>
      </c>
      <c r="K365" s="11" t="n">
        <v>24.56</v>
      </c>
      <c r="L365" s="11" t="n">
        <f aca="false">IFERROR(K365/H365,"")</f>
        <v>12.28</v>
      </c>
      <c r="M365" s="8" t="s">
        <v>777</v>
      </c>
      <c r="N365" s="11" t="n">
        <v>5.88</v>
      </c>
      <c r="O365" s="11" t="n">
        <v>5.88</v>
      </c>
      <c r="P365" s="12" t="str">
        <f aca="false">IF(O365="","NON VALUTABILE",IF(L365&lt;=O365,"ANOMALIA","OK"))</f>
        <v>OK</v>
      </c>
      <c r="Q365" s="8" t="s">
        <v>2664</v>
      </c>
    </row>
    <row r="366" customFormat="false" ht="15" hidden="false" customHeight="false" outlineLevel="0" collapsed="false">
      <c r="A366" s="8" t="n">
        <v>9</v>
      </c>
      <c r="B366" s="8" t="s">
        <v>3083</v>
      </c>
      <c r="C366" s="8" t="s">
        <v>3087</v>
      </c>
      <c r="D366" s="8" t="s">
        <v>2659</v>
      </c>
      <c r="E366" s="8" t="s">
        <v>1848</v>
      </c>
      <c r="F366" s="8" t="s">
        <v>1848</v>
      </c>
      <c r="G366" s="5" t="s">
        <v>1850</v>
      </c>
      <c r="H366" s="9" t="n">
        <v>4</v>
      </c>
      <c r="I366" s="11" t="n">
        <v>8.2</v>
      </c>
      <c r="J366" s="8"/>
      <c r="K366" s="11" t="n">
        <v>32.8</v>
      </c>
      <c r="L366" s="11" t="n">
        <f aca="false">IFERROR(K366/H366,"")</f>
        <v>8.2</v>
      </c>
      <c r="M366" s="8"/>
      <c r="N366" s="11"/>
      <c r="O366" s="11"/>
      <c r="P366" s="12" t="str">
        <f aca="false">IF(O366="","NON VALUTABILE",IF(L366&lt;=O366,"ANOMALIA","OK"))</f>
        <v>NON VALUTABILE</v>
      </c>
      <c r="Q366" s="8" t="s">
        <v>2664</v>
      </c>
    </row>
    <row r="367" customFormat="false" ht="23.85" hidden="false" customHeight="false" outlineLevel="0" collapsed="false">
      <c r="A367" s="8" t="n">
        <v>9</v>
      </c>
      <c r="B367" s="8" t="s">
        <v>3083</v>
      </c>
      <c r="C367" s="8" t="s">
        <v>3087</v>
      </c>
      <c r="D367" s="8" t="s">
        <v>2643</v>
      </c>
      <c r="E367" s="8" t="s">
        <v>3088</v>
      </c>
      <c r="F367" s="8" t="s">
        <v>642</v>
      </c>
      <c r="G367" s="5" t="s">
        <v>2047</v>
      </c>
      <c r="H367" s="9" t="n">
        <v>1</v>
      </c>
      <c r="I367" s="11" t="n">
        <v>24.59</v>
      </c>
      <c r="J367" s="8" t="s">
        <v>2539</v>
      </c>
      <c r="K367" s="11" t="n">
        <v>9.84</v>
      </c>
      <c r="L367" s="11" t="n">
        <f aca="false">IFERROR(K367/H367,"")</f>
        <v>9.84</v>
      </c>
      <c r="M367" s="8" t="s">
        <v>643</v>
      </c>
      <c r="N367" s="11" t="n">
        <v>3.26666666666667</v>
      </c>
      <c r="O367" s="11" t="n">
        <v>3.27</v>
      </c>
      <c r="P367" s="12" t="str">
        <f aca="false">IF(O367="","NON VALUTABILE",IF(L367&lt;=O367,"ANOMALIA","OK"))</f>
        <v>OK</v>
      </c>
      <c r="Q367" s="8" t="s">
        <v>2664</v>
      </c>
    </row>
    <row r="368" customFormat="false" ht="23.85" hidden="false" customHeight="false" outlineLevel="0" collapsed="false">
      <c r="A368" s="8" t="n">
        <v>9</v>
      </c>
      <c r="B368" s="8" t="s">
        <v>3083</v>
      </c>
      <c r="C368" s="8" t="s">
        <v>3087</v>
      </c>
      <c r="D368" s="8" t="s">
        <v>2643</v>
      </c>
      <c r="E368" s="8" t="s">
        <v>3089</v>
      </c>
      <c r="F368" s="8" t="s">
        <v>2029</v>
      </c>
      <c r="G368" s="5" t="s">
        <v>2018</v>
      </c>
      <c r="H368" s="9" t="n">
        <v>1</v>
      </c>
      <c r="I368" s="11" t="n">
        <v>36.89</v>
      </c>
      <c r="J368" s="8" t="s">
        <v>2539</v>
      </c>
      <c r="K368" s="11" t="n">
        <v>14.76</v>
      </c>
      <c r="L368" s="11" t="n">
        <f aca="false">IFERROR(K368/H368,"")</f>
        <v>14.76</v>
      </c>
      <c r="M368" s="8"/>
      <c r="N368" s="11"/>
      <c r="O368" s="11"/>
      <c r="P368" s="12" t="str">
        <f aca="false">IF(O368="","NON VALUTABILE",IF(L368&lt;=O368,"ANOMALIA","OK"))</f>
        <v>NON VALUTABILE</v>
      </c>
      <c r="Q368" s="8" t="s">
        <v>2664</v>
      </c>
    </row>
    <row r="369" customFormat="false" ht="15" hidden="false" customHeight="false" outlineLevel="0" collapsed="false">
      <c r="A369" s="8" t="n">
        <v>9</v>
      </c>
      <c r="B369" s="8" t="s">
        <v>3083</v>
      </c>
      <c r="C369" s="8" t="s">
        <v>3087</v>
      </c>
      <c r="D369" s="8" t="s">
        <v>2821</v>
      </c>
      <c r="E369" s="8" t="s">
        <v>3090</v>
      </c>
      <c r="F369" s="8" t="s">
        <v>2160</v>
      </c>
      <c r="G369" s="5" t="s">
        <v>2155</v>
      </c>
      <c r="H369" s="9" t="n">
        <v>1</v>
      </c>
      <c r="I369" s="11" t="n">
        <v>12.3</v>
      </c>
      <c r="J369" s="8"/>
      <c r="K369" s="11" t="n">
        <v>12.3</v>
      </c>
      <c r="L369" s="11" t="n">
        <f aca="false">IFERROR(K369/H369,"")</f>
        <v>12.3</v>
      </c>
      <c r="M369" s="8"/>
      <c r="N369" s="11"/>
      <c r="O369" s="11"/>
      <c r="P369" s="12" t="str">
        <f aca="false">IF(O369="","NON VALUTABILE",IF(L369&lt;=O369,"ANOMALIA","OK"))</f>
        <v>NON VALUTABILE</v>
      </c>
      <c r="Q369" s="8" t="s">
        <v>2664</v>
      </c>
    </row>
    <row r="370" customFormat="false" ht="23.85" hidden="false" customHeight="false" outlineLevel="0" collapsed="false">
      <c r="A370" s="8" t="n">
        <v>9</v>
      </c>
      <c r="B370" s="8" t="s">
        <v>3083</v>
      </c>
      <c r="C370" s="8" t="s">
        <v>3091</v>
      </c>
      <c r="D370" s="8" t="s">
        <v>2659</v>
      </c>
      <c r="E370" s="8" t="s">
        <v>1830</v>
      </c>
      <c r="F370" s="8" t="s">
        <v>1830</v>
      </c>
      <c r="G370" s="5" t="s">
        <v>1832</v>
      </c>
      <c r="H370" s="9" t="n">
        <v>1</v>
      </c>
      <c r="I370" s="11" t="n">
        <v>24.59</v>
      </c>
      <c r="J370" s="8"/>
      <c r="K370" s="11" t="n">
        <v>24.59</v>
      </c>
      <c r="L370" s="11" t="n">
        <f aca="false">IFERROR(K370/H370,"")</f>
        <v>24.59</v>
      </c>
      <c r="M370" s="8"/>
      <c r="N370" s="11"/>
      <c r="O370" s="11"/>
      <c r="P370" s="12" t="str">
        <f aca="false">IF(O370="","NON VALUTABILE",IF(L370&lt;=O370,"ANOMALIA","OK"))</f>
        <v>NON VALUTABILE</v>
      </c>
      <c r="Q370" s="8" t="s">
        <v>2664</v>
      </c>
    </row>
    <row r="371" customFormat="false" ht="15" hidden="false" customHeight="false" outlineLevel="0" collapsed="false">
      <c r="A371" s="8" t="n">
        <v>9</v>
      </c>
      <c r="B371" s="8" t="s">
        <v>3083</v>
      </c>
      <c r="C371" s="8" t="s">
        <v>3091</v>
      </c>
      <c r="D371" s="8" t="s">
        <v>2889</v>
      </c>
      <c r="E371" s="8" t="s">
        <v>3092</v>
      </c>
      <c r="F371" s="8" t="s">
        <v>2185</v>
      </c>
      <c r="G371" s="5" t="s">
        <v>2184</v>
      </c>
      <c r="H371" s="9" t="n">
        <v>1</v>
      </c>
      <c r="I371" s="11" t="n">
        <v>65</v>
      </c>
      <c r="J371" s="8" t="s">
        <v>2649</v>
      </c>
      <c r="K371" s="11" t="n">
        <v>29.25</v>
      </c>
      <c r="L371" s="11" t="n">
        <f aca="false">IFERROR(K371/H371,"")</f>
        <v>29.25</v>
      </c>
      <c r="M371" s="8"/>
      <c r="N371" s="11"/>
      <c r="O371" s="11"/>
      <c r="P371" s="12" t="str">
        <f aca="false">IF(O371="","NON VALUTABILE",IF(L371&lt;=O371,"ANOMALIA","OK"))</f>
        <v>NON VALUTABILE</v>
      </c>
      <c r="Q371" s="8" t="s">
        <v>2664</v>
      </c>
    </row>
    <row r="372" customFormat="false" ht="15" hidden="false" customHeight="false" outlineLevel="0" collapsed="false">
      <c r="A372" s="8" t="n">
        <v>9</v>
      </c>
      <c r="B372" s="8" t="s">
        <v>3083</v>
      </c>
      <c r="C372" s="8" t="s">
        <v>3093</v>
      </c>
      <c r="D372" s="8" t="s">
        <v>2865</v>
      </c>
      <c r="E372" s="8" t="s">
        <v>279</v>
      </c>
      <c r="F372" s="8" t="s">
        <v>279</v>
      </c>
      <c r="G372" s="5" t="s">
        <v>3094</v>
      </c>
      <c r="H372" s="9" t="n">
        <v>1</v>
      </c>
      <c r="I372" s="11" t="n">
        <v>131.15</v>
      </c>
      <c r="J372" s="8" t="s">
        <v>2670</v>
      </c>
      <c r="K372" s="11" t="n">
        <v>65.58</v>
      </c>
      <c r="L372" s="11" t="n">
        <f aca="false">IFERROR(K372/H372,"")</f>
        <v>65.58</v>
      </c>
      <c r="M372" s="8" t="s">
        <v>280</v>
      </c>
      <c r="N372" s="11" t="n">
        <v>48.34</v>
      </c>
      <c r="O372" s="11" t="n">
        <v>48.34</v>
      </c>
      <c r="P372" s="12" t="str">
        <f aca="false">IF(O372="","NON VALUTABILE",IF(L372&lt;=O372,"ANOMALIA","OK"))</f>
        <v>OK</v>
      </c>
      <c r="Q372" s="8" t="s">
        <v>2710</v>
      </c>
    </row>
    <row r="373" customFormat="false" ht="15" hidden="false" customHeight="false" outlineLevel="0" collapsed="false">
      <c r="A373" s="8" t="n">
        <v>9</v>
      </c>
      <c r="B373" s="8" t="s">
        <v>3083</v>
      </c>
      <c r="C373" s="8" t="s">
        <v>3095</v>
      </c>
      <c r="D373" s="8" t="s">
        <v>2713</v>
      </c>
      <c r="E373" s="8" t="s">
        <v>3096</v>
      </c>
      <c r="F373" s="8" t="s">
        <v>2204</v>
      </c>
      <c r="G373" s="5" t="s">
        <v>2206</v>
      </c>
      <c r="H373" s="9" t="n">
        <v>1</v>
      </c>
      <c r="I373" s="11" t="n">
        <v>81.97</v>
      </c>
      <c r="J373" s="8" t="s">
        <v>2670</v>
      </c>
      <c r="K373" s="11" t="n">
        <v>40.99</v>
      </c>
      <c r="L373" s="11" t="n">
        <f aca="false">IFERROR(K373/H373,"")</f>
        <v>40.99</v>
      </c>
      <c r="M373" s="8"/>
      <c r="N373" s="11"/>
      <c r="O373" s="11"/>
      <c r="P373" s="12" t="str">
        <f aca="false">IF(O373="","NON VALUTABILE",IF(L373&lt;=O373,"ANOMALIA","OK"))</f>
        <v>NON VALUTABILE</v>
      </c>
      <c r="Q373" s="8" t="s">
        <v>2710</v>
      </c>
    </row>
    <row r="374" customFormat="false" ht="15" hidden="false" customHeight="false" outlineLevel="0" collapsed="false">
      <c r="A374" s="8" t="n">
        <v>9</v>
      </c>
      <c r="B374" s="8" t="s">
        <v>3083</v>
      </c>
      <c r="C374" s="8" t="s">
        <v>3097</v>
      </c>
      <c r="D374" s="8" t="s">
        <v>3098</v>
      </c>
      <c r="E374" s="8" t="s">
        <v>338</v>
      </c>
      <c r="F374" s="8" t="s">
        <v>338</v>
      </c>
      <c r="G374" s="5" t="s">
        <v>3099</v>
      </c>
      <c r="H374" s="9" t="n">
        <v>1</v>
      </c>
      <c r="I374" s="11" t="n">
        <v>27.74</v>
      </c>
      <c r="J374" s="8" t="s">
        <v>3100</v>
      </c>
      <c r="K374" s="11" t="n">
        <v>18.03</v>
      </c>
      <c r="L374" s="11" t="n">
        <f aca="false">IFERROR(K374/H374,"")</f>
        <v>18.03</v>
      </c>
      <c r="M374" s="8" t="s">
        <v>339</v>
      </c>
      <c r="N374" s="11" t="n">
        <v>11.62</v>
      </c>
      <c r="O374" s="11" t="n">
        <v>11.62</v>
      </c>
      <c r="P374" s="12" t="str">
        <f aca="false">IF(O374="","NON VALUTABILE",IF(L374&lt;=O374,"ANOMALIA","OK"))</f>
        <v>OK</v>
      </c>
      <c r="Q374" s="8" t="s">
        <v>2710</v>
      </c>
    </row>
    <row r="375" customFormat="false" ht="23.85" hidden="false" customHeight="false" outlineLevel="0" collapsed="false">
      <c r="A375" s="8" t="n">
        <v>9</v>
      </c>
      <c r="B375" s="8" t="s">
        <v>3083</v>
      </c>
      <c r="C375" s="8" t="s">
        <v>3097</v>
      </c>
      <c r="D375" s="8" t="s">
        <v>2738</v>
      </c>
      <c r="E375" s="8" t="s">
        <v>378</v>
      </c>
      <c r="F375" s="8" t="s">
        <v>378</v>
      </c>
      <c r="G375" s="5" t="s">
        <v>3101</v>
      </c>
      <c r="H375" s="9" t="n">
        <v>1</v>
      </c>
      <c r="I375" s="11" t="n">
        <v>52.01</v>
      </c>
      <c r="J375" s="8" t="s">
        <v>3102</v>
      </c>
      <c r="K375" s="11" t="n">
        <v>33.29</v>
      </c>
      <c r="L375" s="11" t="n">
        <f aca="false">IFERROR(K375/H375,"")</f>
        <v>33.29</v>
      </c>
      <c r="M375" s="8" t="s">
        <v>379</v>
      </c>
      <c r="N375" s="11" t="n">
        <v>21.57</v>
      </c>
      <c r="O375" s="11" t="n">
        <v>21.57</v>
      </c>
      <c r="P375" s="12" t="str">
        <f aca="false">IF(O375="","NON VALUTABILE",IF(L375&lt;=O375,"ANOMALIA","OK"))</f>
        <v>OK</v>
      </c>
      <c r="Q375" s="8" t="s">
        <v>2710</v>
      </c>
    </row>
    <row r="376" customFormat="false" ht="15" hidden="false" customHeight="false" outlineLevel="0" collapsed="false">
      <c r="A376" s="8" t="n">
        <v>9</v>
      </c>
      <c r="B376" s="8" t="s">
        <v>3083</v>
      </c>
      <c r="C376" s="8" t="s">
        <v>3097</v>
      </c>
      <c r="D376" s="8" t="s">
        <v>2765</v>
      </c>
      <c r="E376" s="8" t="s">
        <v>445</v>
      </c>
      <c r="F376" s="8" t="s">
        <v>445</v>
      </c>
      <c r="G376" s="5" t="s">
        <v>3103</v>
      </c>
      <c r="H376" s="9" t="n">
        <v>1</v>
      </c>
      <c r="I376" s="11" t="n">
        <v>109.29</v>
      </c>
      <c r="J376" s="8" t="s">
        <v>2649</v>
      </c>
      <c r="K376" s="11" t="n">
        <v>49.18</v>
      </c>
      <c r="L376" s="11" t="n">
        <f aca="false">IFERROR(K376/H376,"")</f>
        <v>49.18</v>
      </c>
      <c r="M376" s="8" t="s">
        <v>446</v>
      </c>
      <c r="N376" s="11" t="n">
        <v>32.03</v>
      </c>
      <c r="O376" s="11" t="n">
        <v>32.03</v>
      </c>
      <c r="P376" s="12" t="str">
        <f aca="false">IF(O376="","NON VALUTABILE",IF(L376&lt;=O376,"ANOMALIA","OK"))</f>
        <v>OK</v>
      </c>
      <c r="Q376" s="8" t="s">
        <v>2710</v>
      </c>
    </row>
    <row r="377" customFormat="false" ht="23.85" hidden="false" customHeight="false" outlineLevel="0" collapsed="false">
      <c r="A377" s="8" t="n">
        <v>9</v>
      </c>
      <c r="B377" s="8" t="s">
        <v>3083</v>
      </c>
      <c r="C377" s="8" t="s">
        <v>3104</v>
      </c>
      <c r="D377" s="8" t="s">
        <v>2717</v>
      </c>
      <c r="E377" s="8" t="s">
        <v>2139</v>
      </c>
      <c r="F377" s="8" t="s">
        <v>2139</v>
      </c>
      <c r="G377" s="5" t="s">
        <v>2141</v>
      </c>
      <c r="H377" s="9" t="n">
        <v>1</v>
      </c>
      <c r="I377" s="11" t="n">
        <v>5.74</v>
      </c>
      <c r="J377" s="8"/>
      <c r="K377" s="11" t="n">
        <v>5.74</v>
      </c>
      <c r="L377" s="11" t="n">
        <f aca="false">IFERROR(K377/H377,"")</f>
        <v>5.74</v>
      </c>
      <c r="M377" s="8"/>
      <c r="N377" s="11"/>
      <c r="O377" s="11"/>
      <c r="P377" s="12" t="str">
        <f aca="false">IF(O377="","NON VALUTABILE",IF(L377&lt;=O377,"ANOMALIA","OK"))</f>
        <v>NON VALUTABILE</v>
      </c>
      <c r="Q377" s="8" t="s">
        <v>2710</v>
      </c>
    </row>
    <row r="378" customFormat="false" ht="23.85" hidden="false" customHeight="false" outlineLevel="0" collapsed="false">
      <c r="A378" s="8" t="n">
        <v>9</v>
      </c>
      <c r="B378" s="8" t="s">
        <v>3083</v>
      </c>
      <c r="C378" s="8" t="s">
        <v>3104</v>
      </c>
      <c r="D378" s="8" t="s">
        <v>2717</v>
      </c>
      <c r="E378" s="8" t="s">
        <v>2142</v>
      </c>
      <c r="F378" s="8" t="s">
        <v>2142</v>
      </c>
      <c r="G378" s="5" t="s">
        <v>2144</v>
      </c>
      <c r="H378" s="9" t="n">
        <v>1</v>
      </c>
      <c r="I378" s="11" t="n">
        <v>4.92</v>
      </c>
      <c r="J378" s="8"/>
      <c r="K378" s="11" t="n">
        <v>4.92</v>
      </c>
      <c r="L378" s="11" t="n">
        <f aca="false">IFERROR(K378/H378,"")</f>
        <v>4.92</v>
      </c>
      <c r="M378" s="8"/>
      <c r="N378" s="11"/>
      <c r="O378" s="11"/>
      <c r="P378" s="12" t="str">
        <f aca="false">IF(O378="","NON VALUTABILE",IF(L378&lt;=O378,"ANOMALIA","OK"))</f>
        <v>NON VALUTABILE</v>
      </c>
      <c r="Q378" s="8" t="s">
        <v>2710</v>
      </c>
    </row>
    <row r="379" customFormat="false" ht="23.85" hidden="false" customHeight="false" outlineLevel="0" collapsed="false">
      <c r="A379" s="8" t="n">
        <v>9</v>
      </c>
      <c r="B379" s="8" t="s">
        <v>3083</v>
      </c>
      <c r="C379" s="8" t="s">
        <v>3105</v>
      </c>
      <c r="D379" s="8" t="s">
        <v>2659</v>
      </c>
      <c r="E379" s="8" t="s">
        <v>1839</v>
      </c>
      <c r="F379" s="8" t="s">
        <v>1839</v>
      </c>
      <c r="G379" s="5" t="s">
        <v>1841</v>
      </c>
      <c r="H379" s="9" t="n">
        <v>5</v>
      </c>
      <c r="I379" s="11" t="n">
        <v>5.91</v>
      </c>
      <c r="J379" s="8"/>
      <c r="K379" s="11" t="n">
        <v>29.55</v>
      </c>
      <c r="L379" s="11" t="n">
        <f aca="false">IFERROR(K379/H379,"")</f>
        <v>5.91</v>
      </c>
      <c r="M379" s="8"/>
      <c r="N379" s="11"/>
      <c r="O379" s="11"/>
      <c r="P379" s="12" t="str">
        <f aca="false">IF(O379="","NON VALUTABILE",IF(L379&lt;=O379,"ANOMALIA","OK"))</f>
        <v>NON VALUTABILE</v>
      </c>
      <c r="Q379" s="8" t="s">
        <v>2664</v>
      </c>
    </row>
    <row r="380" customFormat="false" ht="23.85" hidden="false" customHeight="false" outlineLevel="0" collapsed="false">
      <c r="A380" s="8" t="n">
        <v>9</v>
      </c>
      <c r="B380" s="8" t="s">
        <v>3083</v>
      </c>
      <c r="C380" s="8" t="s">
        <v>3105</v>
      </c>
      <c r="D380" s="8" t="s">
        <v>2643</v>
      </c>
      <c r="E380" s="8" t="s">
        <v>3106</v>
      </c>
      <c r="F380" s="8" t="s">
        <v>630</v>
      </c>
      <c r="G380" s="5" t="s">
        <v>2047</v>
      </c>
      <c r="H380" s="9" t="n">
        <v>1</v>
      </c>
      <c r="I380" s="11" t="n">
        <v>20.9</v>
      </c>
      <c r="J380" s="8" t="s">
        <v>2519</v>
      </c>
      <c r="K380" s="11" t="n">
        <v>18.81</v>
      </c>
      <c r="L380" s="11" t="n">
        <f aca="false">IFERROR(K380/H380,"")</f>
        <v>18.81</v>
      </c>
      <c r="M380" s="8" t="s">
        <v>631</v>
      </c>
      <c r="N380" s="11" t="n">
        <v>4.886</v>
      </c>
      <c r="O380" s="11" t="n">
        <v>4.89</v>
      </c>
      <c r="P380" s="12" t="str">
        <f aca="false">IF(O380="","NON VALUTABILE",IF(L380&lt;=O380,"ANOMALIA","OK"))</f>
        <v>OK</v>
      </c>
      <c r="Q380" s="8" t="s">
        <v>2664</v>
      </c>
    </row>
    <row r="381" customFormat="false" ht="15" hidden="false" customHeight="false" outlineLevel="0" collapsed="false">
      <c r="A381" s="8" t="n">
        <v>9</v>
      </c>
      <c r="B381" s="8" t="s">
        <v>3083</v>
      </c>
      <c r="C381" s="8" t="s">
        <v>3107</v>
      </c>
      <c r="D381" s="8" t="s">
        <v>2713</v>
      </c>
      <c r="E381" s="8" t="s">
        <v>3108</v>
      </c>
      <c r="F381" s="8" t="s">
        <v>2198</v>
      </c>
      <c r="G381" s="5" t="s">
        <v>2200</v>
      </c>
      <c r="H381" s="9" t="n">
        <v>1</v>
      </c>
      <c r="I381" s="11" t="n">
        <v>42.62</v>
      </c>
      <c r="J381" s="8"/>
      <c r="K381" s="11" t="n">
        <v>42.62</v>
      </c>
      <c r="L381" s="11" t="n">
        <f aca="false">IFERROR(K381/H381,"")</f>
        <v>42.62</v>
      </c>
      <c r="M381" s="8"/>
      <c r="N381" s="11"/>
      <c r="O381" s="11"/>
      <c r="P381" s="12" t="str">
        <f aca="false">IF(O381="","NON VALUTABILE",IF(L381&lt;=O381,"ANOMALIA","OK"))</f>
        <v>NON VALUTABILE</v>
      </c>
      <c r="Q381" s="8" t="s">
        <v>2710</v>
      </c>
    </row>
    <row r="382" customFormat="false" ht="15" hidden="false" customHeight="false" outlineLevel="0" collapsed="false">
      <c r="A382" s="8" t="n">
        <v>9</v>
      </c>
      <c r="B382" s="8" t="s">
        <v>3083</v>
      </c>
      <c r="C382" s="8" t="s">
        <v>3109</v>
      </c>
      <c r="D382" s="8" t="s">
        <v>2659</v>
      </c>
      <c r="E382" s="8" t="s">
        <v>1842</v>
      </c>
      <c r="F382" s="8" t="s">
        <v>1842</v>
      </c>
      <c r="G382" s="5" t="s">
        <v>1844</v>
      </c>
      <c r="H382" s="9" t="n">
        <v>5</v>
      </c>
      <c r="I382" s="11" t="n">
        <v>3.28</v>
      </c>
      <c r="J382" s="8"/>
      <c r="K382" s="11" t="n">
        <v>16.4</v>
      </c>
      <c r="L382" s="11" t="n">
        <f aca="false">IFERROR(K382/H382,"")</f>
        <v>3.28</v>
      </c>
      <c r="M382" s="8"/>
      <c r="N382" s="11"/>
      <c r="O382" s="11"/>
      <c r="P382" s="12" t="str">
        <f aca="false">IF(O382="","NON VALUTABILE",IF(L382&lt;=O382,"ANOMALIA","OK"))</f>
        <v>NON VALUTABILE</v>
      </c>
      <c r="Q382" s="8" t="s">
        <v>2664</v>
      </c>
    </row>
    <row r="383" customFormat="false" ht="15" hidden="false" customHeight="false" outlineLevel="0" collapsed="false">
      <c r="A383" s="8" t="n">
        <v>9</v>
      </c>
      <c r="B383" s="8" t="s">
        <v>3083</v>
      </c>
      <c r="C383" s="8" t="s">
        <v>3109</v>
      </c>
      <c r="D383" s="8" t="s">
        <v>3110</v>
      </c>
      <c r="E383" s="8" t="s">
        <v>3111</v>
      </c>
      <c r="F383" s="8" t="s">
        <v>1902</v>
      </c>
      <c r="G383" s="5" t="s">
        <v>1904</v>
      </c>
      <c r="H383" s="9" t="n">
        <v>1</v>
      </c>
      <c r="I383" s="11" t="n">
        <v>40.98</v>
      </c>
      <c r="J383" s="8"/>
      <c r="K383" s="11" t="n">
        <v>40.98</v>
      </c>
      <c r="L383" s="11" t="n">
        <f aca="false">IFERROR(K383/H383,"")</f>
        <v>40.98</v>
      </c>
      <c r="M383" s="8"/>
      <c r="N383" s="11"/>
      <c r="O383" s="11"/>
      <c r="P383" s="12" t="str">
        <f aca="false">IF(O383="","NON VALUTABILE",IF(L383&lt;=O383,"ANOMALIA","OK"))</f>
        <v>NON VALUTABILE</v>
      </c>
      <c r="Q383" s="8" t="s">
        <v>2664</v>
      </c>
    </row>
    <row r="384" customFormat="false" ht="23.85" hidden="false" customHeight="false" outlineLevel="0" collapsed="false">
      <c r="A384" s="8" t="n">
        <v>9</v>
      </c>
      <c r="B384" s="8" t="s">
        <v>3083</v>
      </c>
      <c r="C384" s="8" t="s">
        <v>3112</v>
      </c>
      <c r="D384" s="8" t="s">
        <v>2675</v>
      </c>
      <c r="E384" s="8" t="s">
        <v>2227</v>
      </c>
      <c r="F384" s="8" t="s">
        <v>2227</v>
      </c>
      <c r="G384" s="5" t="s">
        <v>2229</v>
      </c>
      <c r="H384" s="9" t="n">
        <v>1</v>
      </c>
      <c r="I384" s="11" t="n">
        <v>240.6</v>
      </c>
      <c r="J384" s="8"/>
      <c r="K384" s="11" t="n">
        <v>240.6</v>
      </c>
      <c r="L384" s="11" t="n">
        <f aca="false">IFERROR(K384/H384,"")</f>
        <v>240.6</v>
      </c>
      <c r="M384" s="8"/>
      <c r="N384" s="11"/>
      <c r="O384" s="11"/>
      <c r="P384" s="12" t="str">
        <f aca="false">IF(O384="","NON VALUTABILE",IF(L384&lt;=O384,"ANOMALIA","OK"))</f>
        <v>NON VALUTABILE</v>
      </c>
      <c r="Q384" s="8" t="s">
        <v>2664</v>
      </c>
    </row>
    <row r="385" customFormat="false" ht="15" hidden="false" customHeight="false" outlineLevel="0" collapsed="false">
      <c r="A385" s="8" t="n">
        <v>9</v>
      </c>
      <c r="B385" s="8" t="s">
        <v>3113</v>
      </c>
      <c r="C385" s="8" t="s">
        <v>3114</v>
      </c>
      <c r="D385" s="8" t="s">
        <v>3115</v>
      </c>
      <c r="E385" s="8" t="s">
        <v>3116</v>
      </c>
      <c r="F385" s="8" t="s">
        <v>549</v>
      </c>
      <c r="G385" s="5" t="s">
        <v>3117</v>
      </c>
      <c r="H385" s="9" t="n">
        <v>1</v>
      </c>
      <c r="I385" s="11" t="n">
        <v>238.3</v>
      </c>
      <c r="J385" s="8" t="s">
        <v>2539</v>
      </c>
      <c r="K385" s="11" t="n">
        <v>95.32</v>
      </c>
      <c r="L385" s="11" t="n">
        <f aca="false">IFERROR(K385/H385,"")</f>
        <v>95.32</v>
      </c>
      <c r="M385" s="8" t="s">
        <v>550</v>
      </c>
      <c r="N385" s="11" t="n">
        <v>65.08</v>
      </c>
      <c r="O385" s="11" t="n">
        <v>65.08</v>
      </c>
      <c r="P385" s="12" t="str">
        <f aca="false">IF(O385="","NON VALUTABILE",IF(L385&lt;=O385,"ANOMALIA","OK"))</f>
        <v>OK</v>
      </c>
      <c r="Q385" s="8" t="s">
        <v>2685</v>
      </c>
    </row>
    <row r="386" customFormat="false" ht="15" hidden="false" customHeight="false" outlineLevel="0" collapsed="false">
      <c r="A386" s="8" t="n">
        <v>9</v>
      </c>
      <c r="B386" s="8" t="s">
        <v>3113</v>
      </c>
      <c r="C386" s="8" t="s">
        <v>3118</v>
      </c>
      <c r="D386" s="8" t="s">
        <v>2659</v>
      </c>
      <c r="E386" s="8" t="s">
        <v>1842</v>
      </c>
      <c r="F386" s="8" t="s">
        <v>1842</v>
      </c>
      <c r="G386" s="5" t="s">
        <v>1844</v>
      </c>
      <c r="H386" s="9" t="n">
        <v>1</v>
      </c>
      <c r="I386" s="11" t="n">
        <v>4.1</v>
      </c>
      <c r="J386" s="8"/>
      <c r="K386" s="11" t="n">
        <v>4.1</v>
      </c>
      <c r="L386" s="11" t="n">
        <f aca="false">IFERROR(K386/H386,"")</f>
        <v>4.1</v>
      </c>
      <c r="M386" s="8"/>
      <c r="N386" s="11"/>
      <c r="O386" s="11"/>
      <c r="P386" s="12" t="str">
        <f aca="false">IF(O386="","NON VALUTABILE",IF(L386&lt;=O386,"ANOMALIA","OK"))</f>
        <v>NON VALUTABILE</v>
      </c>
      <c r="Q386" s="8" t="s">
        <v>2664</v>
      </c>
    </row>
    <row r="387" customFormat="false" ht="15" hidden="false" customHeight="false" outlineLevel="0" collapsed="false">
      <c r="A387" s="8" t="n">
        <v>9</v>
      </c>
      <c r="B387" s="8" t="s">
        <v>3113</v>
      </c>
      <c r="C387" s="8" t="s">
        <v>3118</v>
      </c>
      <c r="D387" s="8" t="s">
        <v>2659</v>
      </c>
      <c r="E387" s="8" t="s">
        <v>1845</v>
      </c>
      <c r="F387" s="8" t="s">
        <v>1845</v>
      </c>
      <c r="G387" s="5" t="s">
        <v>1847</v>
      </c>
      <c r="H387" s="9" t="n">
        <v>1</v>
      </c>
      <c r="I387" s="11" t="n">
        <v>9.84</v>
      </c>
      <c r="J387" s="8"/>
      <c r="K387" s="11" t="n">
        <v>9.84</v>
      </c>
      <c r="L387" s="11" t="n">
        <f aca="false">IFERROR(K387/H387,"")</f>
        <v>9.84</v>
      </c>
      <c r="M387" s="8"/>
      <c r="N387" s="11"/>
      <c r="O387" s="11"/>
      <c r="P387" s="12" t="str">
        <f aca="false">IF(O387="","NON VALUTABILE",IF(L387&lt;=O387,"ANOMALIA","OK"))</f>
        <v>NON VALUTABILE</v>
      </c>
      <c r="Q387" s="8" t="s">
        <v>2664</v>
      </c>
    </row>
    <row r="388" customFormat="false" ht="15" hidden="false" customHeight="false" outlineLevel="0" collapsed="false">
      <c r="A388" s="8" t="n">
        <v>9</v>
      </c>
      <c r="B388" s="8" t="s">
        <v>3113</v>
      </c>
      <c r="C388" s="8" t="s">
        <v>3119</v>
      </c>
      <c r="D388" s="8" t="s">
        <v>2659</v>
      </c>
      <c r="E388" s="8" t="s">
        <v>1866</v>
      </c>
      <c r="F388" s="8" t="s">
        <v>1866</v>
      </c>
      <c r="G388" s="5" t="s">
        <v>1868</v>
      </c>
      <c r="H388" s="9" t="n">
        <v>1</v>
      </c>
      <c r="I388" s="11" t="n">
        <v>16.39</v>
      </c>
      <c r="J388" s="8"/>
      <c r="K388" s="11" t="n">
        <v>16.39</v>
      </c>
      <c r="L388" s="11" t="n">
        <f aca="false">IFERROR(K388/H388,"")</f>
        <v>16.39</v>
      </c>
      <c r="M388" s="8"/>
      <c r="N388" s="11"/>
      <c r="O388" s="11"/>
      <c r="P388" s="12" t="str">
        <f aca="false">IF(O388="","NON VALUTABILE",IF(L388&lt;=O388,"ANOMALIA","OK"))</f>
        <v>NON VALUTABILE</v>
      </c>
      <c r="Q388" s="8" t="s">
        <v>2664</v>
      </c>
    </row>
    <row r="389" customFormat="false" ht="23.85" hidden="false" customHeight="false" outlineLevel="0" collapsed="false">
      <c r="A389" s="8" t="n">
        <v>9</v>
      </c>
      <c r="B389" s="8" t="s">
        <v>3113</v>
      </c>
      <c r="C389" s="8" t="s">
        <v>3120</v>
      </c>
      <c r="D389" s="8" t="s">
        <v>2675</v>
      </c>
      <c r="E389" s="8" t="s">
        <v>834</v>
      </c>
      <c r="F389" s="8" t="s">
        <v>834</v>
      </c>
      <c r="G389" s="5" t="s">
        <v>2498</v>
      </c>
      <c r="H389" s="9" t="n">
        <v>1</v>
      </c>
      <c r="I389" s="11" t="n">
        <v>180.33</v>
      </c>
      <c r="J389" s="8" t="s">
        <v>2781</v>
      </c>
      <c r="K389" s="11" t="n">
        <v>135.25</v>
      </c>
      <c r="L389" s="11" t="n">
        <f aca="false">IFERROR(K389/H389,"")</f>
        <v>135.25</v>
      </c>
      <c r="M389" s="8" t="s">
        <v>835</v>
      </c>
      <c r="N389" s="11" t="n">
        <v>65.9</v>
      </c>
      <c r="O389" s="11" t="n">
        <v>65.9</v>
      </c>
      <c r="P389" s="12" t="str">
        <f aca="false">IF(O389="","NON VALUTABILE",IF(L389&lt;=O389,"ANOMALIA","OK"))</f>
        <v>OK</v>
      </c>
      <c r="Q389" s="8" t="s">
        <v>2664</v>
      </c>
    </row>
    <row r="390" customFormat="false" ht="15" hidden="false" customHeight="false" outlineLevel="0" collapsed="false">
      <c r="A390" s="8" t="n">
        <v>9</v>
      </c>
      <c r="B390" s="8" t="s">
        <v>3113</v>
      </c>
      <c r="C390" s="8" t="s">
        <v>3121</v>
      </c>
      <c r="D390" s="8" t="s">
        <v>2643</v>
      </c>
      <c r="E390" s="8" t="s">
        <v>3122</v>
      </c>
      <c r="F390" s="8" t="s">
        <v>677</v>
      </c>
      <c r="G390" s="5" t="s">
        <v>2050</v>
      </c>
      <c r="H390" s="9" t="n">
        <v>1</v>
      </c>
      <c r="I390" s="11" t="n">
        <v>14.1</v>
      </c>
      <c r="J390" s="8" t="s">
        <v>2519</v>
      </c>
      <c r="K390" s="11" t="n">
        <v>12.69</v>
      </c>
      <c r="L390" s="11" t="n">
        <f aca="false">IFERROR(K390/H390,"")</f>
        <v>12.69</v>
      </c>
      <c r="M390" s="8" t="s">
        <v>678</v>
      </c>
      <c r="N390" s="11" t="n">
        <v>2.28</v>
      </c>
      <c r="O390" s="11" t="n">
        <v>2.28</v>
      </c>
      <c r="P390" s="12" t="str">
        <f aca="false">IF(O390="","NON VALUTABILE",IF(L390&lt;=O390,"ANOMALIA","OK"))</f>
        <v>OK</v>
      </c>
      <c r="Q390" s="8" t="s">
        <v>2664</v>
      </c>
    </row>
    <row r="391" customFormat="false" ht="15" hidden="false" customHeight="false" outlineLevel="0" collapsed="false">
      <c r="A391" s="8" t="n">
        <v>9</v>
      </c>
      <c r="B391" s="8" t="s">
        <v>3113</v>
      </c>
      <c r="C391" s="8" t="s">
        <v>3123</v>
      </c>
      <c r="D391" s="8" t="s">
        <v>2765</v>
      </c>
      <c r="E391" s="8" t="s">
        <v>453</v>
      </c>
      <c r="F391" s="8" t="s">
        <v>453</v>
      </c>
      <c r="G391" s="5" t="s">
        <v>440</v>
      </c>
      <c r="H391" s="9" t="n">
        <v>1</v>
      </c>
      <c r="I391" s="11" t="n">
        <v>100.18</v>
      </c>
      <c r="J391" s="8" t="s">
        <v>2649</v>
      </c>
      <c r="K391" s="11" t="n">
        <v>45.08</v>
      </c>
      <c r="L391" s="11" t="n">
        <f aca="false">IFERROR(K391/H391,"")</f>
        <v>45.08</v>
      </c>
      <c r="M391" s="8" t="s">
        <v>454</v>
      </c>
      <c r="N391" s="11" t="n">
        <v>26.81</v>
      </c>
      <c r="O391" s="11" t="n">
        <v>26.81</v>
      </c>
      <c r="P391" s="12" t="str">
        <f aca="false">IF(O391="","NON VALUTABILE",IF(L391&lt;=O391,"ANOMALIA","OK"))</f>
        <v>OK</v>
      </c>
      <c r="Q391" s="8" t="s">
        <v>2664</v>
      </c>
    </row>
    <row r="392" customFormat="false" ht="15" hidden="false" customHeight="false" outlineLevel="0" collapsed="false">
      <c r="A392" s="8" t="n">
        <v>9</v>
      </c>
      <c r="B392" s="8" t="s">
        <v>3113</v>
      </c>
      <c r="C392" s="8" t="s">
        <v>3123</v>
      </c>
      <c r="D392" s="8" t="s">
        <v>2765</v>
      </c>
      <c r="E392" s="8" t="s">
        <v>1917</v>
      </c>
      <c r="F392" s="8" t="s">
        <v>1917</v>
      </c>
      <c r="G392" s="5" t="s">
        <v>440</v>
      </c>
      <c r="H392" s="9" t="n">
        <v>1</v>
      </c>
      <c r="I392" s="11" t="n">
        <v>100.18</v>
      </c>
      <c r="J392" s="8" t="s">
        <v>2649</v>
      </c>
      <c r="K392" s="11" t="n">
        <v>45.08</v>
      </c>
      <c r="L392" s="11" t="n">
        <f aca="false">IFERROR(K392/H392,"")</f>
        <v>45.08</v>
      </c>
      <c r="M392" s="8"/>
      <c r="N392" s="11"/>
      <c r="O392" s="11"/>
      <c r="P392" s="12" t="str">
        <f aca="false">IF(O392="","NON VALUTABILE",IF(L392&lt;=O392,"ANOMALIA","OK"))</f>
        <v>NON VALUTABILE</v>
      </c>
      <c r="Q392" s="8" t="s">
        <v>2664</v>
      </c>
    </row>
    <row r="393" customFormat="false" ht="15" hidden="false" customHeight="false" outlineLevel="0" collapsed="false">
      <c r="A393" s="8" t="n">
        <v>9</v>
      </c>
      <c r="B393" s="8" t="s">
        <v>3124</v>
      </c>
      <c r="C393" s="8" t="s">
        <v>3125</v>
      </c>
      <c r="D393" s="8" t="s">
        <v>2656</v>
      </c>
      <c r="E393" s="8" t="s">
        <v>2965</v>
      </c>
      <c r="F393" s="8" t="s">
        <v>1818</v>
      </c>
      <c r="G393" s="5" t="s">
        <v>1820</v>
      </c>
      <c r="H393" s="9" t="n">
        <v>2</v>
      </c>
      <c r="I393" s="11" t="n">
        <v>75.6</v>
      </c>
      <c r="J393" s="8" t="s">
        <v>2519</v>
      </c>
      <c r="K393" s="11" t="n">
        <v>136.08</v>
      </c>
      <c r="L393" s="11" t="n">
        <f aca="false">IFERROR(K393/H393,"")</f>
        <v>68.04</v>
      </c>
      <c r="M393" s="8"/>
      <c r="N393" s="11"/>
      <c r="O393" s="11"/>
      <c r="P393" s="12" t="str">
        <f aca="false">IF(O393="","NON VALUTABILE",IF(L393&lt;=O393,"ANOMALIA","OK"))</f>
        <v>NON VALUTABILE</v>
      </c>
      <c r="Q393" s="8" t="s">
        <v>2664</v>
      </c>
    </row>
    <row r="394" customFormat="false" ht="15" hidden="false" customHeight="false" outlineLevel="0" collapsed="false">
      <c r="A394" s="8" t="n">
        <v>9</v>
      </c>
      <c r="B394" s="8" t="s">
        <v>3124</v>
      </c>
      <c r="C394" s="8" t="s">
        <v>3126</v>
      </c>
      <c r="D394" s="8" t="s">
        <v>2819</v>
      </c>
      <c r="E394" s="8" t="s">
        <v>711</v>
      </c>
      <c r="F394" s="8" t="s">
        <v>711</v>
      </c>
      <c r="G394" s="5" t="s">
        <v>3127</v>
      </c>
      <c r="H394" s="9" t="n">
        <v>1</v>
      </c>
      <c r="I394" s="11" t="n">
        <v>87.12</v>
      </c>
      <c r="J394" s="8" t="s">
        <v>2519</v>
      </c>
      <c r="K394" s="11" t="n">
        <v>78.41</v>
      </c>
      <c r="L394" s="11" t="n">
        <f aca="false">IFERROR(K394/H394,"")</f>
        <v>78.41</v>
      </c>
      <c r="M394" s="8" t="s">
        <v>712</v>
      </c>
      <c r="N394" s="11" t="n">
        <v>38.05</v>
      </c>
      <c r="O394" s="11" t="n">
        <v>38.05</v>
      </c>
      <c r="P394" s="12" t="str">
        <f aca="false">IF(O394="","NON VALUTABILE",IF(L394&lt;=O394,"ANOMALIA","OK"))</f>
        <v>OK</v>
      </c>
      <c r="Q394" s="8" t="s">
        <v>2664</v>
      </c>
    </row>
    <row r="395" customFormat="false" ht="15" hidden="false" customHeight="false" outlineLevel="0" collapsed="false">
      <c r="A395" s="8" t="n">
        <v>9</v>
      </c>
      <c r="B395" s="8" t="s">
        <v>3124</v>
      </c>
      <c r="C395" s="8" t="s">
        <v>3128</v>
      </c>
      <c r="D395" s="8" t="s">
        <v>3129</v>
      </c>
      <c r="E395" s="8" t="s">
        <v>2210</v>
      </c>
      <c r="F395" s="8" t="s">
        <v>2210</v>
      </c>
      <c r="G395" s="5" t="s">
        <v>2212</v>
      </c>
      <c r="H395" s="9" t="n">
        <v>1</v>
      </c>
      <c r="I395" s="11" t="n">
        <v>127</v>
      </c>
      <c r="J395" s="8" t="s">
        <v>2694</v>
      </c>
      <c r="K395" s="11" t="n">
        <v>69.85</v>
      </c>
      <c r="L395" s="11" t="n">
        <f aca="false">IFERROR(K395/H395,"")</f>
        <v>69.85</v>
      </c>
      <c r="M395" s="8"/>
      <c r="N395" s="11"/>
      <c r="O395" s="11"/>
      <c r="P395" s="12" t="str">
        <f aca="false">IF(O395="","NON VALUTABILE",IF(L395&lt;=O395,"ANOMALIA","OK"))</f>
        <v>NON VALUTABILE</v>
      </c>
      <c r="Q395" s="8" t="s">
        <v>2685</v>
      </c>
    </row>
    <row r="396" customFormat="false" ht="15" hidden="false" customHeight="false" outlineLevel="0" collapsed="false">
      <c r="A396" s="8" t="n">
        <v>9</v>
      </c>
      <c r="B396" s="8" t="s">
        <v>3124</v>
      </c>
      <c r="C396" s="8" t="s">
        <v>3130</v>
      </c>
      <c r="D396" s="8" t="s">
        <v>3131</v>
      </c>
      <c r="E396" s="8" t="s">
        <v>1729</v>
      </c>
      <c r="F396" s="8" t="s">
        <v>1729</v>
      </c>
      <c r="G396" s="5" t="s">
        <v>1731</v>
      </c>
      <c r="H396" s="9" t="n">
        <v>1</v>
      </c>
      <c r="I396" s="11" t="n">
        <v>389.34</v>
      </c>
      <c r="J396" s="8" t="s">
        <v>2539</v>
      </c>
      <c r="K396" s="11" t="n">
        <v>155.74</v>
      </c>
      <c r="L396" s="11" t="n">
        <f aca="false">IFERROR(K396/H396,"")</f>
        <v>155.74</v>
      </c>
      <c r="M396" s="8"/>
      <c r="N396" s="11"/>
      <c r="O396" s="11"/>
      <c r="P396" s="12" t="str">
        <f aca="false">IF(O396="","NON VALUTABILE",IF(L396&lt;=O396,"ANOMALIA","OK"))</f>
        <v>NON VALUTABILE</v>
      </c>
      <c r="Q396" s="8" t="s">
        <v>2710</v>
      </c>
    </row>
    <row r="397" customFormat="false" ht="15" hidden="false" customHeight="false" outlineLevel="0" collapsed="false">
      <c r="A397" s="8" t="n">
        <v>9</v>
      </c>
      <c r="B397" s="8" t="s">
        <v>3124</v>
      </c>
      <c r="C397" s="8" t="s">
        <v>3132</v>
      </c>
      <c r="D397" s="8" t="s">
        <v>3045</v>
      </c>
      <c r="E397" s="8" t="s">
        <v>1908</v>
      </c>
      <c r="F397" s="8" t="s">
        <v>1908</v>
      </c>
      <c r="G397" s="5" t="s">
        <v>1910</v>
      </c>
      <c r="H397" s="9" t="n">
        <v>1</v>
      </c>
      <c r="I397" s="11" t="n">
        <v>102.46</v>
      </c>
      <c r="J397" s="8" t="s">
        <v>2539</v>
      </c>
      <c r="K397" s="11" t="n">
        <v>40.98</v>
      </c>
      <c r="L397" s="11" t="n">
        <f aca="false">IFERROR(K397/H397,"")</f>
        <v>40.98</v>
      </c>
      <c r="M397" s="8"/>
      <c r="N397" s="11"/>
      <c r="O397" s="11"/>
      <c r="P397" s="12" t="str">
        <f aca="false">IF(O397="","NON VALUTABILE",IF(L397&lt;=O397,"ANOMALIA","OK"))</f>
        <v>NON VALUTABILE</v>
      </c>
      <c r="Q397" s="8" t="s">
        <v>2710</v>
      </c>
    </row>
    <row r="398" customFormat="false" ht="15" hidden="false" customHeight="false" outlineLevel="0" collapsed="false">
      <c r="A398" s="8" t="n">
        <v>10</v>
      </c>
      <c r="B398" s="8" t="s">
        <v>3124</v>
      </c>
      <c r="C398" s="8" t="s">
        <v>3133</v>
      </c>
      <c r="D398" s="8" t="s">
        <v>2643</v>
      </c>
      <c r="E398" s="8" t="s">
        <v>3134</v>
      </c>
      <c r="F398" s="8" t="s">
        <v>634</v>
      </c>
      <c r="G398" s="5" t="s">
        <v>3135</v>
      </c>
      <c r="H398" s="9" t="n">
        <v>1</v>
      </c>
      <c r="I398" s="11" t="n">
        <v>16.95</v>
      </c>
      <c r="J398" s="8" t="s">
        <v>2539</v>
      </c>
      <c r="K398" s="11" t="n">
        <v>6.78</v>
      </c>
      <c r="L398" s="11" t="n">
        <f aca="false">IFERROR(K398/H398,"")</f>
        <v>6.78</v>
      </c>
      <c r="M398" s="8" t="s">
        <v>635</v>
      </c>
      <c r="N398" s="11" t="n">
        <v>3.85</v>
      </c>
      <c r="O398" s="11" t="n">
        <v>3.85</v>
      </c>
      <c r="P398" s="12" t="str">
        <f aca="false">IF(O398="","NON VALUTABILE",IF(L398&lt;=O398,"ANOMALIA","OK"))</f>
        <v>OK</v>
      </c>
      <c r="Q398" s="8" t="s">
        <v>2695</v>
      </c>
    </row>
    <row r="399" customFormat="false" ht="15" hidden="false" customHeight="false" outlineLevel="0" collapsed="false">
      <c r="A399" s="8" t="n">
        <v>10</v>
      </c>
      <c r="B399" s="8" t="s">
        <v>3124</v>
      </c>
      <c r="C399" s="8" t="s">
        <v>3136</v>
      </c>
      <c r="D399" s="8" t="s">
        <v>3115</v>
      </c>
      <c r="E399" s="8" t="s">
        <v>3137</v>
      </c>
      <c r="F399" s="8" t="s">
        <v>553</v>
      </c>
      <c r="G399" s="5" t="s">
        <v>3138</v>
      </c>
      <c r="H399" s="9" t="n">
        <v>1</v>
      </c>
      <c r="I399" s="11" t="n">
        <v>737.7</v>
      </c>
      <c r="J399" s="8" t="s">
        <v>2539</v>
      </c>
      <c r="K399" s="11" t="n">
        <v>295.08</v>
      </c>
      <c r="L399" s="11" t="n">
        <f aca="false">IFERROR(K399/H399,"")</f>
        <v>295.08</v>
      </c>
      <c r="M399" s="8" t="s">
        <v>554</v>
      </c>
      <c r="N399" s="11" t="n">
        <v>243.14</v>
      </c>
      <c r="O399" s="11" t="n">
        <v>243.14</v>
      </c>
      <c r="P399" s="12" t="str">
        <f aca="false">IF(O399="","NON VALUTABILE",IF(L399&lt;=O399,"ANOMALIA","OK"))</f>
        <v>OK</v>
      </c>
      <c r="Q399" s="8" t="s">
        <v>2664</v>
      </c>
    </row>
    <row r="400" customFormat="false" ht="23.85" hidden="false" customHeight="false" outlineLevel="0" collapsed="false">
      <c r="A400" s="8" t="n">
        <v>10</v>
      </c>
      <c r="B400" s="8" t="s">
        <v>3124</v>
      </c>
      <c r="C400" s="8" t="s">
        <v>3136</v>
      </c>
      <c r="D400" s="8" t="s">
        <v>2675</v>
      </c>
      <c r="E400" s="8" t="s">
        <v>822</v>
      </c>
      <c r="F400" s="8" t="s">
        <v>822</v>
      </c>
      <c r="G400" s="5" t="s">
        <v>2975</v>
      </c>
      <c r="H400" s="9" t="n">
        <v>1</v>
      </c>
      <c r="I400" s="11" t="n">
        <v>127.5</v>
      </c>
      <c r="J400" s="8" t="s">
        <v>2649</v>
      </c>
      <c r="K400" s="11" t="n">
        <v>57.38</v>
      </c>
      <c r="L400" s="11" t="n">
        <f aca="false">IFERROR(K400/H400,"")</f>
        <v>57.38</v>
      </c>
      <c r="M400" s="8" t="s">
        <v>823</v>
      </c>
      <c r="N400" s="11" t="n">
        <v>47.15</v>
      </c>
      <c r="O400" s="11" t="n">
        <v>47.15</v>
      </c>
      <c r="P400" s="12" t="str">
        <f aca="false">IF(O400="","NON VALUTABILE",IF(L400&lt;=O400,"ANOMALIA","OK"))</f>
        <v>OK</v>
      </c>
      <c r="Q400" s="8" t="s">
        <v>2664</v>
      </c>
    </row>
    <row r="401" customFormat="false" ht="23.85" hidden="false" customHeight="false" outlineLevel="0" collapsed="false">
      <c r="A401" s="8" t="n">
        <v>10</v>
      </c>
      <c r="B401" s="8" t="s">
        <v>3124</v>
      </c>
      <c r="C401" s="8" t="s">
        <v>3139</v>
      </c>
      <c r="D401" s="8" t="s">
        <v>2675</v>
      </c>
      <c r="E401" s="8" t="s">
        <v>834</v>
      </c>
      <c r="F401" s="8" t="s">
        <v>834</v>
      </c>
      <c r="G401" s="5" t="s">
        <v>2498</v>
      </c>
      <c r="H401" s="9" t="n">
        <v>1</v>
      </c>
      <c r="I401" s="11" t="n">
        <v>182.7</v>
      </c>
      <c r="J401" s="8" t="s">
        <v>2670</v>
      </c>
      <c r="K401" s="11" t="n">
        <v>91.35</v>
      </c>
      <c r="L401" s="11" t="n">
        <f aca="false">IFERROR(K401/H401,"")</f>
        <v>91.35</v>
      </c>
      <c r="M401" s="8" t="s">
        <v>835</v>
      </c>
      <c r="N401" s="11" t="n">
        <v>65.9</v>
      </c>
      <c r="O401" s="11" t="n">
        <v>65.9</v>
      </c>
      <c r="P401" s="12" t="str">
        <f aca="false">IF(O401="","NON VALUTABILE",IF(L401&lt;=O401,"ANOMALIA","OK"))</f>
        <v>OK</v>
      </c>
      <c r="Q401" s="8" t="s">
        <v>2664</v>
      </c>
    </row>
    <row r="402" customFormat="false" ht="15" hidden="false" customHeight="false" outlineLevel="0" collapsed="false">
      <c r="A402" s="8" t="n">
        <v>10</v>
      </c>
      <c r="B402" s="8" t="s">
        <v>3124</v>
      </c>
      <c r="C402" s="8" t="s">
        <v>3140</v>
      </c>
      <c r="D402" s="8" t="s">
        <v>2889</v>
      </c>
      <c r="E402" s="8" t="s">
        <v>3141</v>
      </c>
      <c r="F402" s="8" t="s">
        <v>2182</v>
      </c>
      <c r="G402" s="5" t="s">
        <v>2184</v>
      </c>
      <c r="H402" s="9" t="n">
        <v>1</v>
      </c>
      <c r="I402" s="11" t="n">
        <v>63</v>
      </c>
      <c r="J402" s="8" t="s">
        <v>3142</v>
      </c>
      <c r="K402" s="11" t="n">
        <v>53.55</v>
      </c>
      <c r="L402" s="11" t="n">
        <f aca="false">IFERROR(K402/H402,"")</f>
        <v>53.55</v>
      </c>
      <c r="M402" s="8"/>
      <c r="N402" s="11"/>
      <c r="O402" s="11"/>
      <c r="P402" s="12" t="str">
        <f aca="false">IF(O402="","NON VALUTABILE",IF(L402&lt;=O402,"ANOMALIA","OK"))</f>
        <v>NON VALUTABILE</v>
      </c>
      <c r="Q402" s="8" t="s">
        <v>2664</v>
      </c>
    </row>
    <row r="403" customFormat="false" ht="15" hidden="false" customHeight="false" outlineLevel="0" collapsed="false">
      <c r="A403" s="8" t="n">
        <v>10</v>
      </c>
      <c r="B403" s="8" t="s">
        <v>3124</v>
      </c>
      <c r="C403" s="8" t="s">
        <v>3143</v>
      </c>
      <c r="D403" s="8" t="s">
        <v>2654</v>
      </c>
      <c r="E403" s="8" t="s">
        <v>2263</v>
      </c>
      <c r="F403" s="8" t="s">
        <v>2263</v>
      </c>
      <c r="G403" s="5" t="s">
        <v>1369</v>
      </c>
      <c r="H403" s="9" t="n">
        <v>1</v>
      </c>
      <c r="I403" s="11" t="n">
        <v>10.4</v>
      </c>
      <c r="J403" s="8" t="s">
        <v>2539</v>
      </c>
      <c r="K403" s="11" t="n">
        <v>4.16</v>
      </c>
      <c r="L403" s="11" t="n">
        <f aca="false">IFERROR(K403/H403,"")</f>
        <v>4.16</v>
      </c>
      <c r="M403" s="8"/>
      <c r="N403" s="11"/>
      <c r="O403" s="11"/>
      <c r="P403" s="12" t="str">
        <f aca="false">IF(O403="","NON VALUTABILE",IF(L403&lt;=O403,"ANOMALIA","OK"))</f>
        <v>NON VALUTABILE</v>
      </c>
      <c r="Q403" s="8" t="s">
        <v>2664</v>
      </c>
    </row>
    <row r="404" customFormat="false" ht="15" hidden="false" customHeight="false" outlineLevel="0" collapsed="false">
      <c r="A404" s="8" t="n">
        <v>10</v>
      </c>
      <c r="B404" s="8" t="s">
        <v>3124</v>
      </c>
      <c r="C404" s="8" t="s">
        <v>3143</v>
      </c>
      <c r="D404" s="8" t="s">
        <v>2654</v>
      </c>
      <c r="E404" s="8" t="s">
        <v>2233</v>
      </c>
      <c r="F404" s="8" t="s">
        <v>2233</v>
      </c>
      <c r="G404" s="5" t="s">
        <v>494</v>
      </c>
      <c r="H404" s="9" t="n">
        <v>1</v>
      </c>
      <c r="I404" s="11" t="n">
        <v>21.75</v>
      </c>
      <c r="J404" s="8" t="s">
        <v>2539</v>
      </c>
      <c r="K404" s="11" t="n">
        <v>8.7</v>
      </c>
      <c r="L404" s="11" t="n">
        <f aca="false">IFERROR(K404/H404,"")</f>
        <v>8.7</v>
      </c>
      <c r="M404" s="8"/>
      <c r="N404" s="11"/>
      <c r="O404" s="11"/>
      <c r="P404" s="12" t="str">
        <f aca="false">IF(O404="","NON VALUTABILE",IF(L404&lt;=O404,"ANOMALIA","OK"))</f>
        <v>NON VALUTABILE</v>
      </c>
      <c r="Q404" s="8" t="s">
        <v>2664</v>
      </c>
    </row>
    <row r="405" customFormat="false" ht="15" hidden="false" customHeight="false" outlineLevel="0" collapsed="false">
      <c r="A405" s="8" t="n">
        <v>10</v>
      </c>
      <c r="B405" s="8" t="s">
        <v>3144</v>
      </c>
      <c r="C405" s="8" t="s">
        <v>3145</v>
      </c>
      <c r="D405" s="8" t="s">
        <v>2765</v>
      </c>
      <c r="E405" s="8" t="s">
        <v>413</v>
      </c>
      <c r="F405" s="8" t="s">
        <v>413</v>
      </c>
      <c r="G405" s="5" t="s">
        <v>3146</v>
      </c>
      <c r="H405" s="9" t="n">
        <v>1</v>
      </c>
      <c r="I405" s="11" t="n">
        <v>175.19</v>
      </c>
      <c r="J405" s="8" t="s">
        <v>2649</v>
      </c>
      <c r="K405" s="11" t="n">
        <v>78.84</v>
      </c>
      <c r="L405" s="11" t="n">
        <f aca="false">IFERROR(K405/H405,"")</f>
        <v>78.84</v>
      </c>
      <c r="M405" s="8" t="s">
        <v>414</v>
      </c>
      <c r="N405" s="11" t="n">
        <v>56.14</v>
      </c>
      <c r="O405" s="11" t="n">
        <v>56.14</v>
      </c>
      <c r="P405" s="12" t="str">
        <f aca="false">IF(O405="","NON VALUTABILE",IF(L405&lt;=O405,"ANOMALIA","OK"))</f>
        <v>OK</v>
      </c>
      <c r="Q405" s="8" t="s">
        <v>3147</v>
      </c>
    </row>
    <row r="406" customFormat="false" ht="15" hidden="false" customHeight="false" outlineLevel="0" collapsed="false">
      <c r="A406" s="8" t="n">
        <v>10</v>
      </c>
      <c r="B406" s="8" t="s">
        <v>3148</v>
      </c>
      <c r="C406" s="8" t="s">
        <v>3149</v>
      </c>
      <c r="D406" s="8" t="s">
        <v>2819</v>
      </c>
      <c r="E406" s="8" t="s">
        <v>3150</v>
      </c>
      <c r="F406" s="8" t="s">
        <v>728</v>
      </c>
      <c r="G406" s="5" t="s">
        <v>2085</v>
      </c>
      <c r="H406" s="9" t="n">
        <v>4</v>
      </c>
      <c r="I406" s="11" t="n">
        <v>29.49</v>
      </c>
      <c r="J406" s="8" t="s">
        <v>2673</v>
      </c>
      <c r="K406" s="11" t="n">
        <v>41.29</v>
      </c>
      <c r="L406" s="11" t="n">
        <f aca="false">IFERROR(K406/H406,"")</f>
        <v>10.3225</v>
      </c>
      <c r="M406" s="8" t="s">
        <v>729</v>
      </c>
      <c r="N406" s="11" t="n">
        <v>5.9</v>
      </c>
      <c r="O406" s="11" t="n">
        <v>5.9</v>
      </c>
      <c r="P406" s="12" t="str">
        <f aca="false">IF(O406="","NON VALUTABILE",IF(L406&lt;=O406,"ANOMALIA","OK"))</f>
        <v>OK</v>
      </c>
      <c r="Q406" s="8" t="s">
        <v>2664</v>
      </c>
    </row>
    <row r="407" customFormat="false" ht="15" hidden="false" customHeight="false" outlineLevel="0" collapsed="false">
      <c r="A407" s="8" t="n">
        <v>10</v>
      </c>
      <c r="B407" s="8" t="s">
        <v>3148</v>
      </c>
      <c r="C407" s="8" t="s">
        <v>3151</v>
      </c>
      <c r="D407" s="8" t="s">
        <v>3152</v>
      </c>
      <c r="E407" s="8" t="s">
        <v>1955</v>
      </c>
      <c r="F407" s="8" t="s">
        <v>1955</v>
      </c>
      <c r="G407" s="5" t="s">
        <v>1957</v>
      </c>
      <c r="H407" s="9" t="n">
        <v>1</v>
      </c>
      <c r="I407" s="11" t="n">
        <v>327.87</v>
      </c>
      <c r="J407" s="8" t="s">
        <v>2539</v>
      </c>
      <c r="K407" s="11" t="n">
        <v>131.15</v>
      </c>
      <c r="L407" s="11" t="n">
        <f aca="false">IFERROR(K407/H407,"")</f>
        <v>131.15</v>
      </c>
      <c r="M407" s="8"/>
      <c r="N407" s="11"/>
      <c r="O407" s="11"/>
      <c r="P407" s="12" t="str">
        <f aca="false">IF(O407="","NON VALUTABILE",IF(L407&lt;=O407,"ANOMALIA","OK"))</f>
        <v>NON VALUTABILE</v>
      </c>
      <c r="Q407" s="8" t="s">
        <v>2695</v>
      </c>
    </row>
    <row r="408" customFormat="false" ht="15" hidden="false" customHeight="false" outlineLevel="0" collapsed="false">
      <c r="A408" s="8" t="n">
        <v>10</v>
      </c>
      <c r="B408" s="8" t="s">
        <v>3148</v>
      </c>
      <c r="C408" s="8" t="s">
        <v>3153</v>
      </c>
      <c r="D408" s="8" t="s">
        <v>2691</v>
      </c>
      <c r="E408" s="8" t="s">
        <v>2009</v>
      </c>
      <c r="F408" s="8" t="s">
        <v>2009</v>
      </c>
      <c r="G408" s="5" t="s">
        <v>2011</v>
      </c>
      <c r="H408" s="9" t="n">
        <v>1</v>
      </c>
      <c r="I408" s="11" t="n">
        <v>122.95</v>
      </c>
      <c r="J408" s="8" t="s">
        <v>2539</v>
      </c>
      <c r="K408" s="11" t="n">
        <v>49.18</v>
      </c>
      <c r="L408" s="11" t="n">
        <f aca="false">IFERROR(K408/H408,"")</f>
        <v>49.18</v>
      </c>
      <c r="M408" s="8"/>
      <c r="N408" s="11"/>
      <c r="O408" s="11"/>
      <c r="P408" s="12" t="str">
        <f aca="false">IF(O408="","NON VALUTABILE",IF(L408&lt;=O408,"ANOMALIA","OK"))</f>
        <v>NON VALUTABILE</v>
      </c>
      <c r="Q408" s="8" t="s">
        <v>2695</v>
      </c>
    </row>
    <row r="409" customFormat="false" ht="15" hidden="false" customHeight="false" outlineLevel="0" collapsed="false">
      <c r="A409" s="8" t="n">
        <v>10</v>
      </c>
      <c r="B409" s="8" t="s">
        <v>3148</v>
      </c>
      <c r="C409" s="8" t="s">
        <v>3154</v>
      </c>
      <c r="D409" s="8" t="s">
        <v>2691</v>
      </c>
      <c r="E409" s="8" t="s">
        <v>2012</v>
      </c>
      <c r="F409" s="8" t="s">
        <v>2012</v>
      </c>
      <c r="G409" s="5" t="s">
        <v>2011</v>
      </c>
      <c r="H409" s="9" t="n">
        <v>1</v>
      </c>
      <c r="I409" s="11" t="n">
        <v>204.92</v>
      </c>
      <c r="J409" s="8" t="s">
        <v>2539</v>
      </c>
      <c r="K409" s="11" t="n">
        <v>81.97</v>
      </c>
      <c r="L409" s="11" t="n">
        <f aca="false">IFERROR(K409/H409,"")</f>
        <v>81.97</v>
      </c>
      <c r="M409" s="8"/>
      <c r="N409" s="11"/>
      <c r="O409" s="11"/>
      <c r="P409" s="12" t="str">
        <f aca="false">IF(O409="","NON VALUTABILE",IF(L409&lt;=O409,"ANOMALIA","OK"))</f>
        <v>NON VALUTABILE</v>
      </c>
      <c r="Q409" s="8" t="s">
        <v>2695</v>
      </c>
    </row>
    <row r="410" customFormat="false" ht="15" hidden="false" customHeight="false" outlineLevel="0" collapsed="false">
      <c r="A410" s="8" t="n">
        <v>10</v>
      </c>
      <c r="B410" s="8" t="s">
        <v>3148</v>
      </c>
      <c r="C410" s="8" t="s">
        <v>3155</v>
      </c>
      <c r="D410" s="8" t="s">
        <v>2819</v>
      </c>
      <c r="E410" s="8" t="s">
        <v>2078</v>
      </c>
      <c r="F410" s="8" t="s">
        <v>2078</v>
      </c>
      <c r="G410" s="5" t="s">
        <v>2080</v>
      </c>
      <c r="H410" s="9" t="n">
        <v>4</v>
      </c>
      <c r="I410" s="11" t="n">
        <v>7.28</v>
      </c>
      <c r="J410" s="8" t="s">
        <v>2670</v>
      </c>
      <c r="K410" s="11" t="n">
        <v>14.56</v>
      </c>
      <c r="L410" s="11" t="n">
        <f aca="false">IFERROR(K410/H410,"")</f>
        <v>3.64</v>
      </c>
      <c r="M410" s="8"/>
      <c r="N410" s="11"/>
      <c r="O410" s="11"/>
      <c r="P410" s="12" t="str">
        <f aca="false">IF(O410="","NON VALUTABILE",IF(L410&lt;=O410,"ANOMALIA","OK"))</f>
        <v>NON VALUTABILE</v>
      </c>
      <c r="Q410" s="8" t="s">
        <v>2685</v>
      </c>
    </row>
    <row r="411" customFormat="false" ht="15" hidden="false" customHeight="false" outlineLevel="0" collapsed="false">
      <c r="A411" s="8" t="n">
        <v>10</v>
      </c>
      <c r="B411" s="8" t="s">
        <v>3148</v>
      </c>
      <c r="C411" s="8" t="s">
        <v>3155</v>
      </c>
      <c r="D411" s="8" t="s">
        <v>2819</v>
      </c>
      <c r="E411" s="8" t="s">
        <v>706</v>
      </c>
      <c r="F411" s="8" t="s">
        <v>706</v>
      </c>
      <c r="G411" s="5" t="s">
        <v>3127</v>
      </c>
      <c r="H411" s="9" t="n">
        <v>1</v>
      </c>
      <c r="I411" s="11" t="n">
        <v>65.85</v>
      </c>
      <c r="J411" s="8" t="s">
        <v>2539</v>
      </c>
      <c r="K411" s="11" t="n">
        <v>26.34</v>
      </c>
      <c r="L411" s="11" t="n">
        <f aca="false">IFERROR(K411/H411,"")</f>
        <v>26.34</v>
      </c>
      <c r="M411" s="8" t="s">
        <v>707</v>
      </c>
      <c r="N411" s="11" t="n">
        <v>10.79</v>
      </c>
      <c r="O411" s="11" t="n">
        <v>10.795</v>
      </c>
      <c r="P411" s="12" t="str">
        <f aca="false">IF(O411="","NON VALUTABILE",IF(L411&lt;=O411,"ANOMALIA","OK"))</f>
        <v>OK</v>
      </c>
      <c r="Q411" s="8" t="s">
        <v>2685</v>
      </c>
    </row>
    <row r="412" customFormat="false" ht="23.85" hidden="false" customHeight="false" outlineLevel="0" collapsed="false">
      <c r="A412" s="8" t="n">
        <v>10</v>
      </c>
      <c r="B412" s="8" t="s">
        <v>3148</v>
      </c>
      <c r="C412" s="8" t="s">
        <v>3156</v>
      </c>
      <c r="D412" s="8" t="s">
        <v>2643</v>
      </c>
      <c r="E412" s="8" t="s">
        <v>3089</v>
      </c>
      <c r="F412" s="8" t="s">
        <v>2029</v>
      </c>
      <c r="G412" s="5" t="s">
        <v>2018</v>
      </c>
      <c r="H412" s="9" t="n">
        <v>1</v>
      </c>
      <c r="I412" s="11" t="n">
        <v>36.05</v>
      </c>
      <c r="J412" s="8"/>
      <c r="K412" s="11" t="n">
        <v>36.05</v>
      </c>
      <c r="L412" s="11" t="n">
        <f aca="false">IFERROR(K412/H412,"")</f>
        <v>36.05</v>
      </c>
      <c r="M412" s="8"/>
      <c r="N412" s="11"/>
      <c r="O412" s="11"/>
      <c r="P412" s="12" t="str">
        <f aca="false">IF(O412="","NON VALUTABILE",IF(L412&lt;=O412,"ANOMALIA","OK"))</f>
        <v>NON VALUTABILE</v>
      </c>
      <c r="Q412" s="8" t="s">
        <v>2664</v>
      </c>
    </row>
    <row r="413" customFormat="false" ht="23.85" hidden="false" customHeight="false" outlineLevel="0" collapsed="false">
      <c r="A413" s="8" t="n">
        <v>10</v>
      </c>
      <c r="B413" s="8" t="s">
        <v>3148</v>
      </c>
      <c r="C413" s="8" t="s">
        <v>3156</v>
      </c>
      <c r="D413" s="8" t="s">
        <v>2643</v>
      </c>
      <c r="E413" s="8" t="s">
        <v>3088</v>
      </c>
      <c r="F413" s="8" t="s">
        <v>642</v>
      </c>
      <c r="G413" s="5" t="s">
        <v>2047</v>
      </c>
      <c r="H413" s="9" t="n">
        <v>1</v>
      </c>
      <c r="I413" s="11" t="n">
        <v>20.5</v>
      </c>
      <c r="J413" s="8"/>
      <c r="K413" s="11" t="n">
        <v>20.5</v>
      </c>
      <c r="L413" s="11" t="n">
        <f aca="false">IFERROR(K413/H413,"")</f>
        <v>20.5</v>
      </c>
      <c r="M413" s="8" t="s">
        <v>643</v>
      </c>
      <c r="N413" s="11" t="n">
        <v>3.26666666666667</v>
      </c>
      <c r="O413" s="11" t="n">
        <v>3.27</v>
      </c>
      <c r="P413" s="12" t="str">
        <f aca="false">IF(O413="","NON VALUTABILE",IF(L413&lt;=O413,"ANOMALIA","OK"))</f>
        <v>OK</v>
      </c>
      <c r="Q413" s="8" t="s">
        <v>2664</v>
      </c>
    </row>
    <row r="414" customFormat="false" ht="15" hidden="false" customHeight="false" outlineLevel="0" collapsed="false">
      <c r="A414" s="8" t="n">
        <v>10</v>
      </c>
      <c r="B414" s="8" t="s">
        <v>3148</v>
      </c>
      <c r="C414" s="8" t="s">
        <v>3157</v>
      </c>
      <c r="D414" s="8" t="s">
        <v>3115</v>
      </c>
      <c r="E414" s="8" t="s">
        <v>3158</v>
      </c>
      <c r="F414" s="8" t="s">
        <v>541</v>
      </c>
      <c r="G414" s="5" t="s">
        <v>3159</v>
      </c>
      <c r="H414" s="9" t="n">
        <v>1</v>
      </c>
      <c r="I414" s="11" t="n">
        <v>122.95</v>
      </c>
      <c r="J414" s="8" t="s">
        <v>2670</v>
      </c>
      <c r="K414" s="11" t="n">
        <v>61.48</v>
      </c>
      <c r="L414" s="11" t="n">
        <f aca="false">IFERROR(K414/H414,"")</f>
        <v>61.48</v>
      </c>
      <c r="M414" s="8" t="s">
        <v>542</v>
      </c>
      <c r="N414" s="11" t="n">
        <v>49.88</v>
      </c>
      <c r="O414" s="11" t="n">
        <v>49.88</v>
      </c>
      <c r="P414" s="12" t="str">
        <f aca="false">IF(O414="","NON VALUTABILE",IF(L414&lt;=O414,"ANOMALIA","OK"))</f>
        <v>OK</v>
      </c>
      <c r="Q414" s="8" t="s">
        <v>2664</v>
      </c>
    </row>
    <row r="415" customFormat="false" ht="15" hidden="false" customHeight="false" outlineLevel="0" collapsed="false">
      <c r="A415" s="8" t="n">
        <v>10</v>
      </c>
      <c r="B415" s="8" t="s">
        <v>3148</v>
      </c>
      <c r="C415" s="8" t="s">
        <v>3157</v>
      </c>
      <c r="D415" s="8" t="s">
        <v>2969</v>
      </c>
      <c r="E415" s="8" t="s">
        <v>2224</v>
      </c>
      <c r="F415" s="8" t="s">
        <v>2224</v>
      </c>
      <c r="G415" s="5" t="s">
        <v>2226</v>
      </c>
      <c r="H415" s="9" t="n">
        <v>1</v>
      </c>
      <c r="I415" s="11" t="n">
        <v>7.99</v>
      </c>
      <c r="J415" s="8" t="s">
        <v>2744</v>
      </c>
      <c r="K415" s="11" t="n">
        <v>4.15</v>
      </c>
      <c r="L415" s="11" t="n">
        <f aca="false">IFERROR(K415/H415,"")</f>
        <v>4.15</v>
      </c>
      <c r="M415" s="8"/>
      <c r="N415" s="11"/>
      <c r="O415" s="11"/>
      <c r="P415" s="12" t="str">
        <f aca="false">IF(O415="","NON VALUTABILE",IF(L415&lt;=O415,"ANOMALIA","OK"))</f>
        <v>NON VALUTABILE</v>
      </c>
      <c r="Q415" s="8" t="s">
        <v>2664</v>
      </c>
    </row>
    <row r="416" customFormat="false" ht="15" hidden="false" customHeight="false" outlineLevel="0" collapsed="false">
      <c r="A416" s="8" t="n">
        <v>10</v>
      </c>
      <c r="B416" s="8" t="s">
        <v>3148</v>
      </c>
      <c r="C416" s="8" t="s">
        <v>3160</v>
      </c>
      <c r="D416" s="8" t="s">
        <v>2659</v>
      </c>
      <c r="E416" s="8" t="s">
        <v>1860</v>
      </c>
      <c r="F416" s="8" t="s">
        <v>1860</v>
      </c>
      <c r="G416" s="5" t="s">
        <v>1862</v>
      </c>
      <c r="H416" s="9" t="n">
        <v>4</v>
      </c>
      <c r="I416" s="11" t="n">
        <v>10.66</v>
      </c>
      <c r="J416" s="8"/>
      <c r="K416" s="11" t="n">
        <v>42.64</v>
      </c>
      <c r="L416" s="11" t="n">
        <f aca="false">IFERROR(K416/H416,"")</f>
        <v>10.66</v>
      </c>
      <c r="M416" s="8"/>
      <c r="N416" s="11"/>
      <c r="O416" s="11"/>
      <c r="P416" s="12" t="str">
        <f aca="false">IF(O416="","NON VALUTABILE",IF(L416&lt;=O416,"ANOMALIA","OK"))</f>
        <v>NON VALUTABILE</v>
      </c>
      <c r="Q416" s="8" t="s">
        <v>2664</v>
      </c>
    </row>
    <row r="417" customFormat="false" ht="15" hidden="false" customHeight="false" outlineLevel="0" collapsed="false">
      <c r="A417" s="8" t="n">
        <v>10</v>
      </c>
      <c r="B417" s="8" t="s">
        <v>3148</v>
      </c>
      <c r="C417" s="8" t="s">
        <v>3160</v>
      </c>
      <c r="D417" s="8" t="s">
        <v>2755</v>
      </c>
      <c r="E417" s="8" t="s">
        <v>2306</v>
      </c>
      <c r="F417" s="8" t="s">
        <v>2306</v>
      </c>
      <c r="G417" s="5" t="s">
        <v>2301</v>
      </c>
      <c r="H417" s="9" t="n">
        <v>1</v>
      </c>
      <c r="I417" s="11" t="n">
        <v>6.56</v>
      </c>
      <c r="J417" s="8"/>
      <c r="K417" s="11" t="n">
        <v>6.56</v>
      </c>
      <c r="L417" s="11" t="n">
        <f aca="false">IFERROR(K417/H417,"")</f>
        <v>6.56</v>
      </c>
      <c r="M417" s="8"/>
      <c r="N417" s="11"/>
      <c r="O417" s="11"/>
      <c r="P417" s="12" t="str">
        <f aca="false">IF(O417="","NON VALUTABILE",IF(L417&lt;=O417,"ANOMALIA","OK"))</f>
        <v>NON VALUTABILE</v>
      </c>
      <c r="Q417" s="8" t="s">
        <v>2664</v>
      </c>
    </row>
    <row r="418" customFormat="false" ht="15" hidden="false" customHeight="false" outlineLevel="0" collapsed="false">
      <c r="A418" s="8" t="n">
        <v>10</v>
      </c>
      <c r="B418" s="8" t="s">
        <v>3148</v>
      </c>
      <c r="C418" s="8" t="s">
        <v>3160</v>
      </c>
      <c r="D418" s="8" t="s">
        <v>2954</v>
      </c>
      <c r="E418" s="8" t="s">
        <v>1931</v>
      </c>
      <c r="F418" s="8" t="s">
        <v>1931</v>
      </c>
      <c r="G418" s="5" t="s">
        <v>1933</v>
      </c>
      <c r="H418" s="9" t="n">
        <v>1</v>
      </c>
      <c r="I418" s="11" t="n">
        <v>16.39</v>
      </c>
      <c r="J418" s="8"/>
      <c r="K418" s="11" t="n">
        <v>16.39</v>
      </c>
      <c r="L418" s="11" t="n">
        <f aca="false">IFERROR(K418/H418,"")</f>
        <v>16.39</v>
      </c>
      <c r="M418" s="8"/>
      <c r="N418" s="11"/>
      <c r="O418" s="11"/>
      <c r="P418" s="12" t="str">
        <f aca="false">IF(O418="","NON VALUTABILE",IF(L418&lt;=O418,"ANOMALIA","OK"))</f>
        <v>NON VALUTABILE</v>
      </c>
      <c r="Q418" s="8" t="s">
        <v>2664</v>
      </c>
    </row>
    <row r="419" customFormat="false" ht="15" hidden="false" customHeight="false" outlineLevel="0" collapsed="false">
      <c r="A419" s="8" t="n">
        <v>10</v>
      </c>
      <c r="B419" s="8" t="s">
        <v>3148</v>
      </c>
      <c r="C419" s="8" t="s">
        <v>3160</v>
      </c>
      <c r="D419" s="8" t="s">
        <v>2755</v>
      </c>
      <c r="E419" s="8" t="s">
        <v>2312</v>
      </c>
      <c r="F419" s="8" t="s">
        <v>2312</v>
      </c>
      <c r="G419" s="5" t="s">
        <v>2301</v>
      </c>
      <c r="H419" s="9" t="n">
        <v>1</v>
      </c>
      <c r="I419" s="11" t="n">
        <v>9.84</v>
      </c>
      <c r="J419" s="8"/>
      <c r="K419" s="11" t="n">
        <v>9.84</v>
      </c>
      <c r="L419" s="11" t="n">
        <f aca="false">IFERROR(K419/H419,"")</f>
        <v>9.84</v>
      </c>
      <c r="M419" s="8"/>
      <c r="N419" s="11"/>
      <c r="O419" s="11"/>
      <c r="P419" s="12" t="str">
        <f aca="false">IF(O419="","NON VALUTABILE",IF(L419&lt;=O419,"ANOMALIA","OK"))</f>
        <v>NON VALUTABILE</v>
      </c>
      <c r="Q419" s="8" t="s">
        <v>2664</v>
      </c>
    </row>
    <row r="420" customFormat="false" ht="15" hidden="false" customHeight="false" outlineLevel="0" collapsed="false">
      <c r="A420" s="8" t="n">
        <v>10</v>
      </c>
      <c r="B420" s="8" t="s">
        <v>3148</v>
      </c>
      <c r="C420" s="8" t="s">
        <v>3161</v>
      </c>
      <c r="D420" s="8" t="s">
        <v>2819</v>
      </c>
      <c r="E420" s="8" t="s">
        <v>711</v>
      </c>
      <c r="F420" s="8" t="s">
        <v>711</v>
      </c>
      <c r="G420" s="5" t="s">
        <v>3127</v>
      </c>
      <c r="H420" s="9" t="n">
        <v>1</v>
      </c>
      <c r="I420" s="11" t="n">
        <v>87.12</v>
      </c>
      <c r="J420" s="8" t="s">
        <v>3100</v>
      </c>
      <c r="K420" s="11" t="n">
        <v>56.63</v>
      </c>
      <c r="L420" s="11" t="n">
        <f aca="false">IFERROR(K420/H420,"")</f>
        <v>56.63</v>
      </c>
      <c r="M420" s="8" t="s">
        <v>712</v>
      </c>
      <c r="N420" s="11" t="n">
        <v>38.05</v>
      </c>
      <c r="O420" s="11" t="n">
        <v>38.05</v>
      </c>
      <c r="P420" s="12" t="str">
        <f aca="false">IF(O420="","NON VALUTABILE",IF(L420&lt;=O420,"ANOMALIA","OK"))</f>
        <v>OK</v>
      </c>
      <c r="Q420" s="8" t="s">
        <v>2685</v>
      </c>
    </row>
    <row r="421" customFormat="false" ht="15" hidden="false" customHeight="false" outlineLevel="0" collapsed="false">
      <c r="A421" s="8" t="n">
        <v>10</v>
      </c>
      <c r="B421" s="8" t="s">
        <v>3148</v>
      </c>
      <c r="C421" s="8" t="s">
        <v>3162</v>
      </c>
      <c r="D421" s="8" t="s">
        <v>2738</v>
      </c>
      <c r="E421" s="8" t="s">
        <v>397</v>
      </c>
      <c r="F421" s="8" t="s">
        <v>397</v>
      </c>
      <c r="G421" s="5" t="s">
        <v>3163</v>
      </c>
      <c r="H421" s="9" t="n">
        <v>1</v>
      </c>
      <c r="I421" s="11" t="n">
        <v>84.43</v>
      </c>
      <c r="J421" s="8"/>
      <c r="K421" s="11" t="n">
        <v>84.43</v>
      </c>
      <c r="L421" s="11" t="n">
        <f aca="false">IFERROR(K421/H421,"")</f>
        <v>84.43</v>
      </c>
      <c r="M421" s="8" t="s">
        <v>398</v>
      </c>
      <c r="N421" s="11" t="n">
        <v>62.86</v>
      </c>
      <c r="O421" s="11" t="n">
        <v>62.86</v>
      </c>
      <c r="P421" s="12" t="str">
        <f aca="false">IF(O421="","NON VALUTABILE",IF(L421&lt;=O421,"ANOMALIA","OK"))</f>
        <v>OK</v>
      </c>
      <c r="Q421" s="8" t="s">
        <v>2710</v>
      </c>
    </row>
    <row r="422" customFormat="false" ht="15" hidden="false" customHeight="false" outlineLevel="0" collapsed="false">
      <c r="A422" s="8" t="n">
        <v>10</v>
      </c>
      <c r="B422" s="8" t="s">
        <v>3148</v>
      </c>
      <c r="C422" s="8" t="s">
        <v>3162</v>
      </c>
      <c r="D422" s="8" t="s">
        <v>2738</v>
      </c>
      <c r="E422" s="8" t="s">
        <v>342</v>
      </c>
      <c r="F422" s="8" t="s">
        <v>342</v>
      </c>
      <c r="G422" s="5" t="s">
        <v>2759</v>
      </c>
      <c r="H422" s="9" t="n">
        <v>1</v>
      </c>
      <c r="I422" s="11" t="n">
        <v>13.11</v>
      </c>
      <c r="J422" s="8"/>
      <c r="K422" s="11" t="n">
        <v>13.11</v>
      </c>
      <c r="L422" s="11" t="n">
        <f aca="false">IFERROR(K422/H422,"")</f>
        <v>13.11</v>
      </c>
      <c r="M422" s="8" t="s">
        <v>343</v>
      </c>
      <c r="N422" s="11" t="n">
        <v>6.87</v>
      </c>
      <c r="O422" s="11" t="n">
        <v>6.87</v>
      </c>
      <c r="P422" s="12" t="str">
        <f aca="false">IF(O422="","NON VALUTABILE",IF(L422&lt;=O422,"ANOMALIA","OK"))</f>
        <v>OK</v>
      </c>
      <c r="Q422" s="8" t="s">
        <v>2710</v>
      </c>
    </row>
    <row r="423" customFormat="false" ht="15" hidden="false" customHeight="false" outlineLevel="0" collapsed="false">
      <c r="A423" s="8" t="n">
        <v>10</v>
      </c>
      <c r="B423" s="8" t="s">
        <v>3148</v>
      </c>
      <c r="C423" s="8" t="s">
        <v>3162</v>
      </c>
      <c r="D423" s="8" t="s">
        <v>2757</v>
      </c>
      <c r="E423" s="8" t="s">
        <v>525</v>
      </c>
      <c r="F423" s="8" t="s">
        <v>525</v>
      </c>
      <c r="G423" s="5" t="s">
        <v>2900</v>
      </c>
      <c r="H423" s="9" t="n">
        <v>1</v>
      </c>
      <c r="I423" s="11" t="n">
        <v>21.31</v>
      </c>
      <c r="J423" s="8"/>
      <c r="K423" s="11" t="n">
        <v>21.31</v>
      </c>
      <c r="L423" s="11" t="n">
        <f aca="false">IFERROR(K423/H423,"")</f>
        <v>21.31</v>
      </c>
      <c r="M423" s="8" t="s">
        <v>526</v>
      </c>
      <c r="N423" s="11" t="n">
        <v>15.81</v>
      </c>
      <c r="O423" s="11" t="n">
        <v>15.81</v>
      </c>
      <c r="P423" s="12" t="str">
        <f aca="false">IF(O423="","NON VALUTABILE",IF(L423&lt;=O423,"ANOMALIA","OK"))</f>
        <v>OK</v>
      </c>
      <c r="Q423" s="8" t="s">
        <v>2710</v>
      </c>
    </row>
    <row r="424" customFormat="false" ht="23.85" hidden="false" customHeight="false" outlineLevel="0" collapsed="false">
      <c r="A424" s="8" t="n">
        <v>10</v>
      </c>
      <c r="B424" s="8" t="s">
        <v>3148</v>
      </c>
      <c r="C424" s="8" t="s">
        <v>3162</v>
      </c>
      <c r="D424" s="8" t="s">
        <v>2738</v>
      </c>
      <c r="E424" s="8" t="s">
        <v>382</v>
      </c>
      <c r="F424" s="8" t="s">
        <v>382</v>
      </c>
      <c r="G424" s="5" t="s">
        <v>3164</v>
      </c>
      <c r="H424" s="9" t="n">
        <v>1</v>
      </c>
      <c r="I424" s="11" t="n">
        <v>32.79</v>
      </c>
      <c r="J424" s="8"/>
      <c r="K424" s="11" t="n">
        <v>32.79</v>
      </c>
      <c r="L424" s="11" t="n">
        <f aca="false">IFERROR(K424/H424,"")</f>
        <v>32.79</v>
      </c>
      <c r="M424" s="8" t="s">
        <v>383</v>
      </c>
      <c r="N424" s="11" t="n">
        <v>26.02</v>
      </c>
      <c r="O424" s="11" t="n">
        <v>26.02</v>
      </c>
      <c r="P424" s="12" t="str">
        <f aca="false">IF(O424="","NON VALUTABILE",IF(L424&lt;=O424,"ANOMALIA","OK"))</f>
        <v>OK</v>
      </c>
      <c r="Q424" s="8" t="s">
        <v>2710</v>
      </c>
    </row>
    <row r="425" customFormat="false" ht="15" hidden="false" customHeight="false" outlineLevel="0" collapsed="false">
      <c r="A425" s="8" t="n">
        <v>10</v>
      </c>
      <c r="B425" s="8" t="s">
        <v>3148</v>
      </c>
      <c r="C425" s="8" t="s">
        <v>3165</v>
      </c>
      <c r="D425" s="8" t="s">
        <v>2708</v>
      </c>
      <c r="E425" s="8" t="s">
        <v>3166</v>
      </c>
      <c r="F425" s="8" t="s">
        <v>175</v>
      </c>
      <c r="G425" s="5" t="s">
        <v>3167</v>
      </c>
      <c r="H425" s="9" t="n">
        <v>2</v>
      </c>
      <c r="I425" s="11" t="n">
        <v>13.93</v>
      </c>
      <c r="J425" s="8"/>
      <c r="K425" s="11" t="n">
        <v>27.86</v>
      </c>
      <c r="L425" s="11" t="n">
        <f aca="false">IFERROR(K425/H425,"")</f>
        <v>13.93</v>
      </c>
      <c r="M425" s="8" t="s">
        <v>176</v>
      </c>
      <c r="N425" s="11" t="n">
        <v>10.12</v>
      </c>
      <c r="O425" s="11" t="n">
        <v>10.12</v>
      </c>
      <c r="P425" s="12" t="str">
        <f aca="false">IF(O425="","NON VALUTABILE",IF(L425&lt;=O425,"ANOMALIA","OK"))</f>
        <v>OK</v>
      </c>
      <c r="Q425" s="8" t="s">
        <v>2710</v>
      </c>
    </row>
    <row r="426" customFormat="false" ht="15" hidden="false" customHeight="false" outlineLevel="0" collapsed="false">
      <c r="A426" s="8" t="n">
        <v>10</v>
      </c>
      <c r="B426" s="8" t="s">
        <v>3148</v>
      </c>
      <c r="C426" s="8" t="s">
        <v>3168</v>
      </c>
      <c r="D426" s="8" t="s">
        <v>3069</v>
      </c>
      <c r="E426" s="8" t="s">
        <v>3169</v>
      </c>
      <c r="F426" s="8" t="s">
        <v>693</v>
      </c>
      <c r="G426" s="5" t="s">
        <v>3170</v>
      </c>
      <c r="H426" s="9" t="n">
        <v>1</v>
      </c>
      <c r="I426" s="11" t="n">
        <v>10.66</v>
      </c>
      <c r="J426" s="8"/>
      <c r="K426" s="11" t="n">
        <v>10.66</v>
      </c>
      <c r="L426" s="11" t="n">
        <f aca="false">IFERROR(K426/H426,"")</f>
        <v>10.66</v>
      </c>
      <c r="M426" s="8" t="s">
        <v>694</v>
      </c>
      <c r="N426" s="11" t="n">
        <v>5.02</v>
      </c>
      <c r="O426" s="11" t="n">
        <v>5.02</v>
      </c>
      <c r="P426" s="12" t="str">
        <f aca="false">IF(O426="","NON VALUTABILE",IF(L426&lt;=O426,"ANOMALIA","OK"))</f>
        <v>OK</v>
      </c>
      <c r="Q426" s="8" t="s">
        <v>2710</v>
      </c>
    </row>
    <row r="427" customFormat="false" ht="15" hidden="false" customHeight="false" outlineLevel="0" collapsed="false">
      <c r="A427" s="8" t="n">
        <v>10</v>
      </c>
      <c r="B427" s="8" t="s">
        <v>3148</v>
      </c>
      <c r="C427" s="8" t="s">
        <v>3171</v>
      </c>
      <c r="D427" s="8" t="s">
        <v>3131</v>
      </c>
      <c r="E427" s="8" t="s">
        <v>1732</v>
      </c>
      <c r="F427" s="8" t="s">
        <v>1732</v>
      </c>
      <c r="G427" s="5" t="s">
        <v>1731</v>
      </c>
      <c r="H427" s="9" t="n">
        <v>1</v>
      </c>
      <c r="I427" s="11" t="n">
        <v>108.2</v>
      </c>
      <c r="J427" s="8"/>
      <c r="K427" s="11" t="n">
        <v>108.2</v>
      </c>
      <c r="L427" s="11" t="n">
        <f aca="false">IFERROR(K427/H427,"")</f>
        <v>108.2</v>
      </c>
      <c r="M427" s="8"/>
      <c r="N427" s="11"/>
      <c r="O427" s="11"/>
      <c r="P427" s="12" t="str">
        <f aca="false">IF(O427="","NON VALUTABILE",IF(L427&lt;=O427,"ANOMALIA","OK"))</f>
        <v>NON VALUTABILE</v>
      </c>
      <c r="Q427" s="8" t="s">
        <v>2710</v>
      </c>
    </row>
    <row r="428" customFormat="false" ht="15" hidden="false" customHeight="false" outlineLevel="0" collapsed="false">
      <c r="A428" s="8" t="n">
        <v>10</v>
      </c>
      <c r="B428" s="8" t="s">
        <v>3148</v>
      </c>
      <c r="C428" s="8" t="s">
        <v>3172</v>
      </c>
      <c r="D428" s="8" t="s">
        <v>2821</v>
      </c>
      <c r="E428" s="8" t="s">
        <v>3063</v>
      </c>
      <c r="F428" s="8" t="s">
        <v>2174</v>
      </c>
      <c r="G428" s="5" t="s">
        <v>2155</v>
      </c>
      <c r="H428" s="9" t="n">
        <v>1</v>
      </c>
      <c r="I428" s="11" t="n">
        <v>8.2</v>
      </c>
      <c r="J428" s="8"/>
      <c r="K428" s="11" t="n">
        <v>8.2</v>
      </c>
      <c r="L428" s="11" t="n">
        <f aca="false">IFERROR(K428/H428,"")</f>
        <v>8.2</v>
      </c>
      <c r="M428" s="8"/>
      <c r="N428" s="11"/>
      <c r="O428" s="11"/>
      <c r="P428" s="12" t="str">
        <f aca="false">IF(O428="","NON VALUTABILE",IF(L428&lt;=O428,"ANOMALIA","OK"))</f>
        <v>NON VALUTABILE</v>
      </c>
      <c r="Q428" s="8" t="s">
        <v>2664</v>
      </c>
    </row>
    <row r="429" customFormat="false" ht="15" hidden="false" customHeight="false" outlineLevel="0" collapsed="false">
      <c r="A429" s="8" t="n">
        <v>10</v>
      </c>
      <c r="B429" s="8" t="s">
        <v>3148</v>
      </c>
      <c r="C429" s="8" t="s">
        <v>3172</v>
      </c>
      <c r="D429" s="8" t="s">
        <v>2654</v>
      </c>
      <c r="E429" s="8" t="s">
        <v>882</v>
      </c>
      <c r="F429" s="8" t="s">
        <v>882</v>
      </c>
      <c r="G429" s="5" t="s">
        <v>494</v>
      </c>
      <c r="H429" s="9" t="n">
        <v>1</v>
      </c>
      <c r="I429" s="11" t="n">
        <v>11.48</v>
      </c>
      <c r="J429" s="8"/>
      <c r="K429" s="11" t="n">
        <v>11.48</v>
      </c>
      <c r="L429" s="11" t="n">
        <f aca="false">IFERROR(K429/H429,"")</f>
        <v>11.48</v>
      </c>
      <c r="M429" s="8" t="s">
        <v>883</v>
      </c>
      <c r="N429" s="11" t="n">
        <v>4.67</v>
      </c>
      <c r="O429" s="11" t="n">
        <v>4.67</v>
      </c>
      <c r="P429" s="12" t="str">
        <f aca="false">IF(O429="","NON VALUTABILE",IF(L429&lt;=O429,"ANOMALIA","OK"))</f>
        <v>OK</v>
      </c>
      <c r="Q429" s="8" t="s">
        <v>2664</v>
      </c>
    </row>
    <row r="430" customFormat="false" ht="15" hidden="false" customHeight="false" outlineLevel="0" collapsed="false">
      <c r="A430" s="8" t="n">
        <v>10</v>
      </c>
      <c r="B430" s="8" t="s">
        <v>3148</v>
      </c>
      <c r="C430" s="8" t="s">
        <v>3172</v>
      </c>
      <c r="D430" s="8" t="s">
        <v>2654</v>
      </c>
      <c r="E430" s="8" t="s">
        <v>929</v>
      </c>
      <c r="F430" s="8" t="s">
        <v>929</v>
      </c>
      <c r="G430" s="5" t="s">
        <v>1369</v>
      </c>
      <c r="H430" s="9" t="n">
        <v>1</v>
      </c>
      <c r="I430" s="11" t="n">
        <v>9.84</v>
      </c>
      <c r="J430" s="8"/>
      <c r="K430" s="11" t="n">
        <v>9.84</v>
      </c>
      <c r="L430" s="11" t="n">
        <f aca="false">IFERROR(K430/H430,"")</f>
        <v>9.84</v>
      </c>
      <c r="M430" s="8" t="s">
        <v>930</v>
      </c>
      <c r="N430" s="11" t="n">
        <v>3.24</v>
      </c>
      <c r="O430" s="11" t="n">
        <v>3.24</v>
      </c>
      <c r="P430" s="12" t="str">
        <f aca="false">IF(O430="","NON VALUTABILE",IF(L430&lt;=O430,"ANOMALIA","OK"))</f>
        <v>OK</v>
      </c>
      <c r="Q430" s="8" t="s">
        <v>2664</v>
      </c>
    </row>
    <row r="431" customFormat="false" ht="15" hidden="false" customHeight="false" outlineLevel="0" collapsed="false">
      <c r="A431" s="8" t="n">
        <v>10</v>
      </c>
      <c r="B431" s="8" t="s">
        <v>3148</v>
      </c>
      <c r="C431" s="8" t="s">
        <v>3172</v>
      </c>
      <c r="D431" s="8" t="s">
        <v>2643</v>
      </c>
      <c r="E431" s="8" t="s">
        <v>3173</v>
      </c>
      <c r="F431" s="8" t="s">
        <v>2057</v>
      </c>
      <c r="G431" s="5" t="s">
        <v>2059</v>
      </c>
      <c r="H431" s="9" t="n">
        <v>1</v>
      </c>
      <c r="I431" s="11" t="n">
        <v>49.18</v>
      </c>
      <c r="J431" s="8"/>
      <c r="K431" s="11" t="n">
        <v>49.18</v>
      </c>
      <c r="L431" s="11" t="n">
        <f aca="false">IFERROR(K431/H431,"")</f>
        <v>49.18</v>
      </c>
      <c r="M431" s="8"/>
      <c r="N431" s="11"/>
      <c r="O431" s="11"/>
      <c r="P431" s="12" t="str">
        <f aca="false">IF(O431="","NON VALUTABILE",IF(L431&lt;=O431,"ANOMALIA","OK"))</f>
        <v>NON VALUTABILE</v>
      </c>
      <c r="Q431" s="8" t="s">
        <v>2664</v>
      </c>
    </row>
    <row r="432" customFormat="false" ht="15" hidden="false" customHeight="false" outlineLevel="0" collapsed="false">
      <c r="A432" s="8" t="n">
        <v>10</v>
      </c>
      <c r="B432" s="8" t="s">
        <v>3148</v>
      </c>
      <c r="C432" s="8" t="s">
        <v>3172</v>
      </c>
      <c r="D432" s="8" t="s">
        <v>2659</v>
      </c>
      <c r="E432" s="8" t="s">
        <v>1857</v>
      </c>
      <c r="F432" s="8" t="s">
        <v>1857</v>
      </c>
      <c r="G432" s="5" t="s">
        <v>1859</v>
      </c>
      <c r="H432" s="9" t="n">
        <v>1</v>
      </c>
      <c r="I432" s="11" t="n">
        <v>28.69</v>
      </c>
      <c r="J432" s="8"/>
      <c r="K432" s="11" t="n">
        <v>28.69</v>
      </c>
      <c r="L432" s="11" t="n">
        <f aca="false">IFERROR(K432/H432,"")</f>
        <v>28.69</v>
      </c>
      <c r="M432" s="8"/>
      <c r="N432" s="11"/>
      <c r="O432" s="11"/>
      <c r="P432" s="12" t="str">
        <f aca="false">IF(O432="","NON VALUTABILE",IF(L432&lt;=O432,"ANOMALIA","OK"))</f>
        <v>NON VALUTABILE</v>
      </c>
      <c r="Q432" s="8" t="s">
        <v>2664</v>
      </c>
    </row>
    <row r="433" customFormat="false" ht="15" hidden="false" customHeight="false" outlineLevel="0" collapsed="false">
      <c r="A433" s="8" t="n">
        <v>10</v>
      </c>
      <c r="B433" s="8" t="s">
        <v>3148</v>
      </c>
      <c r="C433" s="8" t="s">
        <v>3172</v>
      </c>
      <c r="D433" s="8" t="s">
        <v>2659</v>
      </c>
      <c r="E433" s="8" t="s">
        <v>1854</v>
      </c>
      <c r="F433" s="8" t="s">
        <v>1854</v>
      </c>
      <c r="G433" s="5" t="s">
        <v>1856</v>
      </c>
      <c r="H433" s="9" t="n">
        <v>1</v>
      </c>
      <c r="I433" s="11" t="n">
        <v>8.2</v>
      </c>
      <c r="J433" s="8"/>
      <c r="K433" s="11" t="n">
        <v>8.2</v>
      </c>
      <c r="L433" s="11" t="n">
        <f aca="false">IFERROR(K433/H433,"")</f>
        <v>8.2</v>
      </c>
      <c r="M433" s="8"/>
      <c r="N433" s="11"/>
      <c r="O433" s="11"/>
      <c r="P433" s="12" t="str">
        <f aca="false">IF(O433="","NON VALUTABILE",IF(L433&lt;=O433,"ANOMALIA","OK"))</f>
        <v>NON VALUTABILE</v>
      </c>
      <c r="Q433" s="8" t="s">
        <v>2664</v>
      </c>
    </row>
    <row r="434" customFormat="false" ht="15" hidden="false" customHeight="false" outlineLevel="0" collapsed="false">
      <c r="A434" s="8" t="n">
        <v>10</v>
      </c>
      <c r="B434" s="8" t="s">
        <v>3174</v>
      </c>
      <c r="C434" s="8" t="s">
        <v>3175</v>
      </c>
      <c r="D434" s="8" t="s">
        <v>2647</v>
      </c>
      <c r="E434" s="8" t="s">
        <v>3176</v>
      </c>
      <c r="F434" s="8" t="s">
        <v>311</v>
      </c>
      <c r="G434" s="5" t="s">
        <v>1801</v>
      </c>
      <c r="H434" s="9" t="n">
        <v>1</v>
      </c>
      <c r="I434" s="11" t="n">
        <v>127.37</v>
      </c>
      <c r="J434" s="8" t="s">
        <v>2539</v>
      </c>
      <c r="K434" s="11" t="n">
        <v>50.95</v>
      </c>
      <c r="L434" s="11" t="n">
        <f aca="false">IFERROR(K434/H434,"")</f>
        <v>50.95</v>
      </c>
      <c r="M434" s="8" t="s">
        <v>312</v>
      </c>
      <c r="N434" s="11" t="n">
        <v>39.23</v>
      </c>
      <c r="O434" s="11" t="n">
        <v>39.23</v>
      </c>
      <c r="P434" s="12" t="str">
        <f aca="false">IF(O434="","NON VALUTABILE",IF(L434&lt;=O434,"ANOMALIA","OK"))</f>
        <v>OK</v>
      </c>
      <c r="Q434" s="8" t="s">
        <v>2645</v>
      </c>
    </row>
    <row r="435" customFormat="false" ht="15" hidden="false" customHeight="false" outlineLevel="0" collapsed="false">
      <c r="A435" s="8" t="n">
        <v>10</v>
      </c>
      <c r="B435" s="8" t="s">
        <v>3174</v>
      </c>
      <c r="C435" s="8" t="s">
        <v>3177</v>
      </c>
      <c r="D435" s="8" t="s">
        <v>2708</v>
      </c>
      <c r="E435" s="8" t="s">
        <v>3178</v>
      </c>
      <c r="F435" s="8" t="s">
        <v>171</v>
      </c>
      <c r="G435" s="5" t="s">
        <v>174</v>
      </c>
      <c r="H435" s="9" t="n">
        <v>1</v>
      </c>
      <c r="I435" s="11" t="n">
        <v>32.79</v>
      </c>
      <c r="J435" s="8"/>
      <c r="K435" s="11" t="n">
        <v>32.79</v>
      </c>
      <c r="L435" s="11" t="n">
        <f aca="false">IFERROR(K435/H435,"")</f>
        <v>32.79</v>
      </c>
      <c r="M435" s="8" t="s">
        <v>172</v>
      </c>
      <c r="N435" s="11" t="n">
        <v>19.69</v>
      </c>
      <c r="O435" s="11" t="n">
        <v>19.69</v>
      </c>
      <c r="P435" s="12" t="str">
        <f aca="false">IF(O435="","NON VALUTABILE",IF(L435&lt;=O435,"ANOMALIA","OK"))</f>
        <v>OK</v>
      </c>
      <c r="Q435" s="8" t="s">
        <v>2710</v>
      </c>
    </row>
    <row r="436" customFormat="false" ht="15" hidden="false" customHeight="false" outlineLevel="0" collapsed="false">
      <c r="A436" s="8" t="n">
        <v>10</v>
      </c>
      <c r="B436" s="8" t="s">
        <v>3174</v>
      </c>
      <c r="C436" s="8" t="s">
        <v>3179</v>
      </c>
      <c r="D436" s="8" t="s">
        <v>2708</v>
      </c>
      <c r="E436" s="8" t="s">
        <v>3180</v>
      </c>
      <c r="F436" s="8" t="s">
        <v>136</v>
      </c>
      <c r="G436" s="5" t="s">
        <v>129</v>
      </c>
      <c r="H436" s="9" t="n">
        <v>1</v>
      </c>
      <c r="I436" s="11" t="n">
        <v>7.38</v>
      </c>
      <c r="J436" s="8"/>
      <c r="K436" s="11" t="n">
        <v>7.38</v>
      </c>
      <c r="L436" s="11" t="n">
        <f aca="false">IFERROR(K436/H436,"")</f>
        <v>7.38</v>
      </c>
      <c r="M436" s="8" t="s">
        <v>137</v>
      </c>
      <c r="N436" s="11" t="n">
        <v>4.18</v>
      </c>
      <c r="O436" s="11" t="n">
        <v>4.18</v>
      </c>
      <c r="P436" s="12" t="str">
        <f aca="false">IF(O436="","NON VALUTABILE",IF(L436&lt;=O436,"ANOMALIA","OK"))</f>
        <v>OK</v>
      </c>
      <c r="Q436" s="8" t="s">
        <v>2710</v>
      </c>
    </row>
    <row r="437" customFormat="false" ht="15" hidden="false" customHeight="false" outlineLevel="0" collapsed="false">
      <c r="A437" s="8" t="n">
        <v>10</v>
      </c>
      <c r="B437" s="8" t="s">
        <v>3174</v>
      </c>
      <c r="C437" s="8" t="s">
        <v>3179</v>
      </c>
      <c r="D437" s="8" t="s">
        <v>2708</v>
      </c>
      <c r="E437" s="8" t="s">
        <v>3181</v>
      </c>
      <c r="F437" s="8" t="s">
        <v>60</v>
      </c>
      <c r="G437" s="5" t="s">
        <v>1369</v>
      </c>
      <c r="H437" s="9" t="n">
        <v>1</v>
      </c>
      <c r="I437" s="11" t="n">
        <v>4.92</v>
      </c>
      <c r="J437" s="8"/>
      <c r="K437" s="11" t="n">
        <v>4.92</v>
      </c>
      <c r="L437" s="11" t="n">
        <f aca="false">IFERROR(K437/H437,"")</f>
        <v>4.92</v>
      </c>
      <c r="M437" s="8" t="s">
        <v>61</v>
      </c>
      <c r="N437" s="11" t="n">
        <v>3.47</v>
      </c>
      <c r="O437" s="11" t="n">
        <v>3.47</v>
      </c>
      <c r="P437" s="12" t="str">
        <f aca="false">IF(O437="","NON VALUTABILE",IF(L437&lt;=O437,"ANOMALIA","OK"))</f>
        <v>OK</v>
      </c>
      <c r="Q437" s="8" t="s">
        <v>2710</v>
      </c>
    </row>
    <row r="438" customFormat="false" ht="15" hidden="false" customHeight="false" outlineLevel="0" collapsed="false">
      <c r="A438" s="8" t="n">
        <v>10</v>
      </c>
      <c r="B438" s="8" t="s">
        <v>3174</v>
      </c>
      <c r="C438" s="8" t="s">
        <v>3179</v>
      </c>
      <c r="D438" s="8" t="s">
        <v>2708</v>
      </c>
      <c r="E438" s="8" t="s">
        <v>3182</v>
      </c>
      <c r="F438" s="8" t="s">
        <v>94</v>
      </c>
      <c r="G438" s="5" t="s">
        <v>494</v>
      </c>
      <c r="H438" s="9" t="n">
        <v>1</v>
      </c>
      <c r="I438" s="11" t="n">
        <v>5.33</v>
      </c>
      <c r="J438" s="8"/>
      <c r="K438" s="11" t="n">
        <v>5.33</v>
      </c>
      <c r="L438" s="11" t="n">
        <f aca="false">IFERROR(K438/H438,"")</f>
        <v>5.33</v>
      </c>
      <c r="M438" s="8" t="s">
        <v>95</v>
      </c>
      <c r="N438" s="11" t="n">
        <v>3.025</v>
      </c>
      <c r="O438" s="11" t="n">
        <v>3.025</v>
      </c>
      <c r="P438" s="12" t="str">
        <f aca="false">IF(O438="","NON VALUTABILE",IF(L438&lt;=O438,"ANOMALIA","OK"))</f>
        <v>OK</v>
      </c>
      <c r="Q438" s="8" t="s">
        <v>2710</v>
      </c>
    </row>
    <row r="439" customFormat="false" ht="15" hidden="false" customHeight="false" outlineLevel="0" collapsed="false">
      <c r="A439" s="8" t="n">
        <v>10</v>
      </c>
      <c r="B439" s="8" t="s">
        <v>3174</v>
      </c>
      <c r="C439" s="8" t="s">
        <v>3179</v>
      </c>
      <c r="D439" s="8" t="s">
        <v>2821</v>
      </c>
      <c r="E439" s="8" t="s">
        <v>3183</v>
      </c>
      <c r="F439" s="8" t="s">
        <v>2178</v>
      </c>
      <c r="G439" s="5" t="s">
        <v>2155</v>
      </c>
      <c r="H439" s="9" t="n">
        <v>1</v>
      </c>
      <c r="I439" s="11" t="n">
        <v>7.38</v>
      </c>
      <c r="J439" s="8"/>
      <c r="K439" s="11" t="n">
        <v>7.38</v>
      </c>
      <c r="L439" s="11" t="n">
        <f aca="false">IFERROR(K439/H439,"")</f>
        <v>7.38</v>
      </c>
      <c r="M439" s="8"/>
      <c r="N439" s="11"/>
      <c r="O439" s="11"/>
      <c r="P439" s="12" t="str">
        <f aca="false">IF(O439="","NON VALUTABILE",IF(L439&lt;=O439,"ANOMALIA","OK"))</f>
        <v>NON VALUTABILE</v>
      </c>
      <c r="Q439" s="8" t="s">
        <v>2710</v>
      </c>
    </row>
    <row r="440" customFormat="false" ht="15" hidden="false" customHeight="false" outlineLevel="0" collapsed="false">
      <c r="A440" s="8" t="n">
        <v>10</v>
      </c>
      <c r="B440" s="8" t="s">
        <v>3174</v>
      </c>
      <c r="C440" s="8" t="s">
        <v>3184</v>
      </c>
      <c r="D440" s="8" t="s">
        <v>3033</v>
      </c>
      <c r="E440" s="8" t="s">
        <v>1791</v>
      </c>
      <c r="F440" s="8" t="s">
        <v>1791</v>
      </c>
      <c r="G440" s="5" t="s">
        <v>1793</v>
      </c>
      <c r="H440" s="9" t="n">
        <v>2</v>
      </c>
      <c r="I440" s="11" t="n">
        <v>12.3</v>
      </c>
      <c r="J440" s="8"/>
      <c r="K440" s="11" t="n">
        <v>24.6</v>
      </c>
      <c r="L440" s="11" t="n">
        <f aca="false">IFERROR(K440/H440,"")</f>
        <v>12.3</v>
      </c>
      <c r="M440" s="8"/>
      <c r="N440" s="11"/>
      <c r="O440" s="11"/>
      <c r="P440" s="12" t="str">
        <f aca="false">IF(O440="","NON VALUTABILE",IF(L440&lt;=O440,"ANOMALIA","OK"))</f>
        <v>NON VALUTABILE</v>
      </c>
      <c r="Q440" s="8" t="s">
        <v>2664</v>
      </c>
    </row>
    <row r="441" customFormat="false" ht="15" hidden="false" customHeight="false" outlineLevel="0" collapsed="false">
      <c r="A441" s="8" t="n">
        <v>10</v>
      </c>
      <c r="B441" s="8" t="s">
        <v>3174</v>
      </c>
      <c r="C441" s="8" t="s">
        <v>3184</v>
      </c>
      <c r="D441" s="8" t="s">
        <v>2705</v>
      </c>
      <c r="E441" s="8" t="s">
        <v>2195</v>
      </c>
      <c r="F441" s="8" t="s">
        <v>2195</v>
      </c>
      <c r="G441" s="5" t="s">
        <v>2197</v>
      </c>
      <c r="H441" s="9" t="n">
        <v>2</v>
      </c>
      <c r="I441" s="11" t="n">
        <v>49.18</v>
      </c>
      <c r="J441" s="8"/>
      <c r="K441" s="11" t="n">
        <v>98.36</v>
      </c>
      <c r="L441" s="11" t="n">
        <f aca="false">IFERROR(K441/H441,"")</f>
        <v>49.18</v>
      </c>
      <c r="M441" s="8"/>
      <c r="N441" s="11"/>
      <c r="O441" s="11"/>
      <c r="P441" s="12" t="str">
        <f aca="false">IF(O441="","NON VALUTABILE",IF(L441&lt;=O441,"ANOMALIA","OK"))</f>
        <v>NON VALUTABILE</v>
      </c>
      <c r="Q441" s="8" t="s">
        <v>2664</v>
      </c>
    </row>
    <row r="442" customFormat="false" ht="15" hidden="false" customHeight="false" outlineLevel="0" collapsed="false">
      <c r="A442" s="8" t="n">
        <v>11</v>
      </c>
      <c r="B442" s="8" t="s">
        <v>3174</v>
      </c>
      <c r="C442" s="8" t="s">
        <v>3185</v>
      </c>
      <c r="D442" s="8" t="s">
        <v>2819</v>
      </c>
      <c r="E442" s="8" t="s">
        <v>2088</v>
      </c>
      <c r="F442" s="8" t="s">
        <v>2088</v>
      </c>
      <c r="G442" s="5" t="s">
        <v>2080</v>
      </c>
      <c r="H442" s="9" t="n">
        <v>4</v>
      </c>
      <c r="I442" s="11" t="n">
        <v>19.39</v>
      </c>
      <c r="J442" s="8" t="s">
        <v>2985</v>
      </c>
      <c r="K442" s="11" t="n">
        <v>54.29</v>
      </c>
      <c r="L442" s="11" t="n">
        <f aca="false">IFERROR(K442/H442,"")</f>
        <v>13.5725</v>
      </c>
      <c r="M442" s="8"/>
      <c r="N442" s="11"/>
      <c r="O442" s="11"/>
      <c r="P442" s="12" t="str">
        <f aca="false">IF(O442="","NON VALUTABILE",IF(L442&lt;=O442,"ANOMALIA","OK"))</f>
        <v>NON VALUTABILE</v>
      </c>
      <c r="Q442" s="8" t="s">
        <v>2664</v>
      </c>
    </row>
    <row r="443" customFormat="false" ht="15" hidden="false" customHeight="false" outlineLevel="0" collapsed="false">
      <c r="A443" s="8" t="n">
        <v>11</v>
      </c>
      <c r="B443" s="8" t="s">
        <v>3174</v>
      </c>
      <c r="C443" s="8" t="s">
        <v>3186</v>
      </c>
      <c r="D443" s="8" t="s">
        <v>2828</v>
      </c>
      <c r="E443" s="8" t="s">
        <v>3187</v>
      </c>
      <c r="F443" s="8" t="s">
        <v>1881</v>
      </c>
      <c r="G443" s="5" t="s">
        <v>1883</v>
      </c>
      <c r="H443" s="9" t="n">
        <v>1</v>
      </c>
      <c r="I443" s="11" t="n">
        <v>57.38</v>
      </c>
      <c r="J443" s="8"/>
      <c r="K443" s="11" t="n">
        <v>57.38</v>
      </c>
      <c r="L443" s="11" t="n">
        <f aca="false">IFERROR(K443/H443,"")</f>
        <v>57.38</v>
      </c>
      <c r="M443" s="8"/>
      <c r="N443" s="11"/>
      <c r="O443" s="11"/>
      <c r="P443" s="12" t="str">
        <f aca="false">IF(O443="","NON VALUTABILE",IF(L443&lt;=O443,"ANOMALIA","OK"))</f>
        <v>NON VALUTABILE</v>
      </c>
      <c r="Q443" s="8" t="s">
        <v>2645</v>
      </c>
    </row>
    <row r="444" customFormat="false" ht="23.85" hidden="false" customHeight="false" outlineLevel="0" collapsed="false">
      <c r="A444" s="8" t="n">
        <v>11</v>
      </c>
      <c r="B444" s="8" t="s">
        <v>3174</v>
      </c>
      <c r="C444" s="8" t="s">
        <v>3188</v>
      </c>
      <c r="D444" s="8" t="s">
        <v>2712</v>
      </c>
      <c r="E444" s="8" t="s">
        <v>772</v>
      </c>
      <c r="F444" s="8" t="s">
        <v>772</v>
      </c>
      <c r="G444" s="5" t="s">
        <v>3189</v>
      </c>
      <c r="H444" s="9" t="n">
        <v>2</v>
      </c>
      <c r="I444" s="11" t="n">
        <v>8.2</v>
      </c>
      <c r="J444" s="8"/>
      <c r="K444" s="11" t="n">
        <v>16.4</v>
      </c>
      <c r="L444" s="11" t="n">
        <f aca="false">IFERROR(K444/H444,"")</f>
        <v>8.2</v>
      </c>
      <c r="M444" s="8" t="s">
        <v>773</v>
      </c>
      <c r="N444" s="11" t="n">
        <v>6.365</v>
      </c>
      <c r="O444" s="11" t="n">
        <v>6.365</v>
      </c>
      <c r="P444" s="12" t="str">
        <f aca="false">IF(O444="","NON VALUTABILE",IF(L444&lt;=O444,"ANOMALIA","OK"))</f>
        <v>OK</v>
      </c>
      <c r="Q444" s="8" t="s">
        <v>2710</v>
      </c>
    </row>
    <row r="445" customFormat="false" ht="15" hidden="false" customHeight="false" outlineLevel="0" collapsed="false">
      <c r="A445" s="8" t="n">
        <v>11</v>
      </c>
      <c r="B445" s="8" t="s">
        <v>3174</v>
      </c>
      <c r="C445" s="8" t="s">
        <v>3188</v>
      </c>
      <c r="D445" s="8" t="s">
        <v>2765</v>
      </c>
      <c r="E445" s="8" t="s">
        <v>441</v>
      </c>
      <c r="F445" s="8" t="s">
        <v>441</v>
      </c>
      <c r="G445" s="5" t="s">
        <v>420</v>
      </c>
      <c r="H445" s="9" t="n">
        <v>2</v>
      </c>
      <c r="I445" s="11" t="n">
        <v>10.66</v>
      </c>
      <c r="J445" s="8"/>
      <c r="K445" s="11" t="n">
        <v>21.32</v>
      </c>
      <c r="L445" s="11" t="n">
        <f aca="false">IFERROR(K445/H445,"")</f>
        <v>10.66</v>
      </c>
      <c r="M445" s="8" t="s">
        <v>442</v>
      </c>
      <c r="N445" s="11" t="n">
        <v>7.71</v>
      </c>
      <c r="O445" s="11" t="n">
        <v>7.71</v>
      </c>
      <c r="P445" s="12" t="str">
        <f aca="false">IF(O445="","NON VALUTABILE",IF(L445&lt;=O445,"ANOMALIA","OK"))</f>
        <v>OK</v>
      </c>
      <c r="Q445" s="8" t="s">
        <v>2710</v>
      </c>
    </row>
    <row r="446" customFormat="false" ht="15" hidden="false" customHeight="false" outlineLevel="0" collapsed="false">
      <c r="A446" s="8" t="n">
        <v>11</v>
      </c>
      <c r="B446" s="8" t="s">
        <v>3174</v>
      </c>
      <c r="C446" s="8" t="s">
        <v>3188</v>
      </c>
      <c r="D446" s="8" t="s">
        <v>2765</v>
      </c>
      <c r="E446" s="8" t="s">
        <v>449</v>
      </c>
      <c r="F446" s="8" t="s">
        <v>449</v>
      </c>
      <c r="G446" s="5" t="s">
        <v>3190</v>
      </c>
      <c r="H446" s="9" t="n">
        <v>2</v>
      </c>
      <c r="I446" s="11" t="n">
        <v>13.11</v>
      </c>
      <c r="J446" s="8"/>
      <c r="K446" s="11" t="n">
        <v>26.22</v>
      </c>
      <c r="L446" s="11" t="n">
        <f aca="false">IFERROR(K446/H446,"")</f>
        <v>13.11</v>
      </c>
      <c r="M446" s="8" t="s">
        <v>450</v>
      </c>
      <c r="N446" s="11" t="n">
        <v>9.925</v>
      </c>
      <c r="O446" s="11" t="n">
        <v>9.925</v>
      </c>
      <c r="P446" s="12" t="str">
        <f aca="false">IF(O446="","NON VALUTABILE",IF(L446&lt;=O446,"ANOMALIA","OK"))</f>
        <v>OK</v>
      </c>
      <c r="Q446" s="8" t="s">
        <v>2710</v>
      </c>
    </row>
    <row r="447" customFormat="false" ht="15" hidden="false" customHeight="false" outlineLevel="0" collapsed="false">
      <c r="A447" s="8" t="n">
        <v>11</v>
      </c>
      <c r="B447" s="8" t="s">
        <v>3174</v>
      </c>
      <c r="C447" s="8" t="s">
        <v>3191</v>
      </c>
      <c r="D447" s="8" t="s">
        <v>2722</v>
      </c>
      <c r="E447" s="8" t="s">
        <v>267</v>
      </c>
      <c r="F447" s="8" t="s">
        <v>267</v>
      </c>
      <c r="G447" s="5" t="s">
        <v>1369</v>
      </c>
      <c r="H447" s="9" t="n">
        <v>1</v>
      </c>
      <c r="I447" s="11" t="n">
        <v>6.56</v>
      </c>
      <c r="J447" s="8"/>
      <c r="K447" s="11" t="n">
        <v>6.56</v>
      </c>
      <c r="L447" s="11" t="n">
        <f aca="false">IFERROR(K447/H447,"")</f>
        <v>6.56</v>
      </c>
      <c r="M447" s="8" t="s">
        <v>268</v>
      </c>
      <c r="N447" s="11" t="n">
        <v>3.48</v>
      </c>
      <c r="O447" s="11" t="n">
        <v>3.48</v>
      </c>
      <c r="P447" s="12" t="str">
        <f aca="false">IF(O447="","NON VALUTABILE",IF(L447&lt;=O447,"ANOMALIA","OK"))</f>
        <v>OK</v>
      </c>
      <c r="Q447" s="8" t="s">
        <v>2710</v>
      </c>
    </row>
    <row r="448" customFormat="false" ht="15" hidden="false" customHeight="false" outlineLevel="0" collapsed="false">
      <c r="A448" s="8" t="n">
        <v>11</v>
      </c>
      <c r="B448" s="8" t="s">
        <v>3174</v>
      </c>
      <c r="C448" s="8" t="s">
        <v>3191</v>
      </c>
      <c r="D448" s="8" t="s">
        <v>3192</v>
      </c>
      <c r="E448" s="8" t="s">
        <v>1734</v>
      </c>
      <c r="F448" s="8" t="s">
        <v>1734</v>
      </c>
      <c r="G448" s="5" t="s">
        <v>1736</v>
      </c>
      <c r="H448" s="9" t="n">
        <v>1</v>
      </c>
      <c r="I448" s="11" t="n">
        <v>8.2</v>
      </c>
      <c r="J448" s="8"/>
      <c r="K448" s="11" t="n">
        <v>8.2</v>
      </c>
      <c r="L448" s="11" t="n">
        <f aca="false">IFERROR(K448/H448,"")</f>
        <v>8.2</v>
      </c>
      <c r="M448" s="8"/>
      <c r="N448" s="11"/>
      <c r="O448" s="11"/>
      <c r="P448" s="12" t="str">
        <f aca="false">IF(O448="","NON VALUTABILE",IF(L448&lt;=O448,"ANOMALIA","OK"))</f>
        <v>NON VALUTABILE</v>
      </c>
      <c r="Q448" s="8" t="s">
        <v>2710</v>
      </c>
    </row>
    <row r="449" customFormat="false" ht="15" hidden="false" customHeight="false" outlineLevel="0" collapsed="false">
      <c r="A449" s="8" t="n">
        <v>11</v>
      </c>
      <c r="B449" s="8" t="s">
        <v>3174</v>
      </c>
      <c r="C449" s="8" t="s">
        <v>3191</v>
      </c>
      <c r="D449" s="8" t="s">
        <v>2654</v>
      </c>
      <c r="E449" s="8" t="s">
        <v>2249</v>
      </c>
      <c r="F449" s="8" t="s">
        <v>2249</v>
      </c>
      <c r="G449" s="5" t="s">
        <v>494</v>
      </c>
      <c r="H449" s="9" t="n">
        <v>1</v>
      </c>
      <c r="I449" s="11" t="n">
        <v>18.03</v>
      </c>
      <c r="J449" s="8"/>
      <c r="K449" s="11" t="n">
        <v>18.03</v>
      </c>
      <c r="L449" s="11" t="n">
        <f aca="false">IFERROR(K449/H449,"")</f>
        <v>18.03</v>
      </c>
      <c r="M449" s="8"/>
      <c r="N449" s="11"/>
      <c r="O449" s="11"/>
      <c r="P449" s="12" t="str">
        <f aca="false">IF(O449="","NON VALUTABILE",IF(L449&lt;=O449,"ANOMALIA","OK"))</f>
        <v>NON VALUTABILE</v>
      </c>
      <c r="Q449" s="8" t="s">
        <v>2710</v>
      </c>
    </row>
    <row r="450" customFormat="false" ht="15" hidden="false" customHeight="false" outlineLevel="0" collapsed="false">
      <c r="A450" s="8" t="n">
        <v>11</v>
      </c>
      <c r="B450" s="8" t="s">
        <v>3193</v>
      </c>
      <c r="C450" s="8" t="s">
        <v>3194</v>
      </c>
      <c r="D450" s="8" t="s">
        <v>2708</v>
      </c>
      <c r="E450" s="8" t="s">
        <v>3195</v>
      </c>
      <c r="F450" s="8" t="s">
        <v>155</v>
      </c>
      <c r="G450" s="5" t="s">
        <v>1723</v>
      </c>
      <c r="H450" s="9" t="n">
        <v>1</v>
      </c>
      <c r="I450" s="11" t="n">
        <v>28.69</v>
      </c>
      <c r="J450" s="8"/>
      <c r="K450" s="11" t="n">
        <v>28.69</v>
      </c>
      <c r="L450" s="11" t="n">
        <f aca="false">IFERROR(K450/H450,"")</f>
        <v>28.69</v>
      </c>
      <c r="M450" s="8" t="s">
        <v>156</v>
      </c>
      <c r="N450" s="11" t="n">
        <v>13.67</v>
      </c>
      <c r="O450" s="11" t="n">
        <v>13.67</v>
      </c>
      <c r="P450" s="12" t="str">
        <f aca="false">IF(O450="","NON VALUTABILE",IF(L450&lt;=O450,"ANOMALIA","OK"))</f>
        <v>OK</v>
      </c>
      <c r="Q450" s="8" t="s">
        <v>3196</v>
      </c>
    </row>
    <row r="451" customFormat="false" ht="23.85" hidden="false" customHeight="false" outlineLevel="0" collapsed="false">
      <c r="A451" s="8" t="n">
        <v>11</v>
      </c>
      <c r="B451" s="8" t="s">
        <v>3193</v>
      </c>
      <c r="C451" s="8" t="s">
        <v>3194</v>
      </c>
      <c r="D451" s="8" t="s">
        <v>2708</v>
      </c>
      <c r="E451" s="8" t="s">
        <v>3197</v>
      </c>
      <c r="F451" s="8" t="s">
        <v>179</v>
      </c>
      <c r="G451" s="5" t="s">
        <v>3198</v>
      </c>
      <c r="H451" s="9" t="n">
        <v>1</v>
      </c>
      <c r="I451" s="11" t="n">
        <v>4.1</v>
      </c>
      <c r="J451" s="8"/>
      <c r="K451" s="11" t="n">
        <v>4.1</v>
      </c>
      <c r="L451" s="11" t="n">
        <f aca="false">IFERROR(K451/H451,"")</f>
        <v>4.1</v>
      </c>
      <c r="M451" s="8" t="s">
        <v>180</v>
      </c>
      <c r="N451" s="11" t="n">
        <v>2.39</v>
      </c>
      <c r="O451" s="11" t="n">
        <v>2.39</v>
      </c>
      <c r="P451" s="12" t="str">
        <f aca="false">IF(O451="","NON VALUTABILE",IF(L451&lt;=O451,"ANOMALIA","OK"))</f>
        <v>OK</v>
      </c>
      <c r="Q451" s="8" t="s">
        <v>3196</v>
      </c>
    </row>
    <row r="452" customFormat="false" ht="15" hidden="false" customHeight="false" outlineLevel="0" collapsed="false">
      <c r="A452" s="8" t="n">
        <v>11</v>
      </c>
      <c r="B452" s="8" t="s">
        <v>3193</v>
      </c>
      <c r="C452" s="8" t="s">
        <v>3199</v>
      </c>
      <c r="D452" s="8" t="s">
        <v>2643</v>
      </c>
      <c r="E452" s="8" t="s">
        <v>3200</v>
      </c>
      <c r="F452" s="8" t="s">
        <v>650</v>
      </c>
      <c r="G452" s="5" t="s">
        <v>2050</v>
      </c>
      <c r="H452" s="9" t="n">
        <v>1</v>
      </c>
      <c r="I452" s="11" t="n">
        <v>28.4</v>
      </c>
      <c r="J452" s="8" t="s">
        <v>2539</v>
      </c>
      <c r="K452" s="11" t="n">
        <v>11.36</v>
      </c>
      <c r="L452" s="11" t="n">
        <f aca="false">IFERROR(K452/H452,"")</f>
        <v>11.36</v>
      </c>
      <c r="M452" s="8" t="s">
        <v>651</v>
      </c>
      <c r="N452" s="11" t="n">
        <v>6.88</v>
      </c>
      <c r="O452" s="11" t="n">
        <v>6.88</v>
      </c>
      <c r="P452" s="12" t="str">
        <f aca="false">IF(O452="","NON VALUTABILE",IF(L452&lt;=O452,"ANOMALIA","OK"))</f>
        <v>OK</v>
      </c>
      <c r="Q452" s="8" t="s">
        <v>2685</v>
      </c>
    </row>
    <row r="453" customFormat="false" ht="23.85" hidden="false" customHeight="false" outlineLevel="0" collapsed="false">
      <c r="A453" s="8" t="n">
        <v>11</v>
      </c>
      <c r="B453" s="8" t="s">
        <v>3193</v>
      </c>
      <c r="C453" s="8" t="s">
        <v>3199</v>
      </c>
      <c r="D453" s="8" t="s">
        <v>2643</v>
      </c>
      <c r="E453" s="8" t="s">
        <v>658</v>
      </c>
      <c r="F453" s="8" t="s">
        <v>658</v>
      </c>
      <c r="G453" s="5" t="s">
        <v>2952</v>
      </c>
      <c r="H453" s="9" t="n">
        <v>1</v>
      </c>
      <c r="I453" s="11" t="n">
        <v>60</v>
      </c>
      <c r="J453" s="8" t="s">
        <v>2539</v>
      </c>
      <c r="K453" s="11" t="n">
        <v>24</v>
      </c>
      <c r="L453" s="11" t="n">
        <f aca="false">IFERROR(K453/H453,"")</f>
        <v>24</v>
      </c>
      <c r="M453" s="8" t="s">
        <v>659</v>
      </c>
      <c r="N453" s="11" t="n">
        <v>16.43</v>
      </c>
      <c r="O453" s="11" t="n">
        <v>16.43</v>
      </c>
      <c r="P453" s="12" t="str">
        <f aca="false">IF(O453="","NON VALUTABILE",IF(L453&lt;=O453,"ANOMALIA","OK"))</f>
        <v>OK</v>
      </c>
      <c r="Q453" s="8" t="s">
        <v>2685</v>
      </c>
    </row>
    <row r="454" customFormat="false" ht="15" hidden="false" customHeight="false" outlineLevel="0" collapsed="false">
      <c r="A454" s="8" t="n">
        <v>11</v>
      </c>
      <c r="B454" s="8" t="s">
        <v>3193</v>
      </c>
      <c r="C454" s="8" t="s">
        <v>3199</v>
      </c>
      <c r="D454" s="8" t="s">
        <v>2643</v>
      </c>
      <c r="E454" s="8" t="s">
        <v>3201</v>
      </c>
      <c r="F454" s="8" t="s">
        <v>561</v>
      </c>
      <c r="G454" s="5" t="s">
        <v>2023</v>
      </c>
      <c r="H454" s="9" t="n">
        <v>1</v>
      </c>
      <c r="I454" s="11" t="n">
        <v>33.2</v>
      </c>
      <c r="J454" s="8" t="s">
        <v>2539</v>
      </c>
      <c r="K454" s="11" t="n">
        <v>13.28</v>
      </c>
      <c r="L454" s="11" t="n">
        <f aca="false">IFERROR(K454/H454,"")</f>
        <v>13.28</v>
      </c>
      <c r="M454" s="8" t="s">
        <v>562</v>
      </c>
      <c r="N454" s="11" t="n">
        <v>6.78</v>
      </c>
      <c r="O454" s="11" t="n">
        <v>6.78</v>
      </c>
      <c r="P454" s="12" t="str">
        <f aca="false">IF(O454="","NON VALUTABILE",IF(L454&lt;=O454,"ANOMALIA","OK"))</f>
        <v>OK</v>
      </c>
      <c r="Q454" s="8" t="s">
        <v>2685</v>
      </c>
    </row>
    <row r="455" customFormat="false" ht="23.85" hidden="false" customHeight="false" outlineLevel="0" collapsed="false">
      <c r="A455" s="8" t="n">
        <v>11</v>
      </c>
      <c r="B455" s="8" t="s">
        <v>3193</v>
      </c>
      <c r="C455" s="8" t="s">
        <v>3199</v>
      </c>
      <c r="D455" s="8" t="s">
        <v>2643</v>
      </c>
      <c r="E455" s="8" t="s">
        <v>3202</v>
      </c>
      <c r="F455" s="8" t="s">
        <v>586</v>
      </c>
      <c r="G455" s="5" t="s">
        <v>3203</v>
      </c>
      <c r="H455" s="9" t="n">
        <v>1</v>
      </c>
      <c r="I455" s="11" t="n">
        <v>15.85</v>
      </c>
      <c r="J455" s="8" t="s">
        <v>2670</v>
      </c>
      <c r="K455" s="11" t="n">
        <v>7.93</v>
      </c>
      <c r="L455" s="11" t="n">
        <f aca="false">IFERROR(K455/H455,"")</f>
        <v>7.93</v>
      </c>
      <c r="M455" s="8" t="s">
        <v>587</v>
      </c>
      <c r="N455" s="11" t="n">
        <v>4.05</v>
      </c>
      <c r="O455" s="11" t="n">
        <v>4.05</v>
      </c>
      <c r="P455" s="12" t="str">
        <f aca="false">IF(O455="","NON VALUTABILE",IF(L455&lt;=O455,"ANOMALIA","OK"))</f>
        <v>OK</v>
      </c>
      <c r="Q455" s="8" t="s">
        <v>2685</v>
      </c>
    </row>
    <row r="456" customFormat="false" ht="15" hidden="false" customHeight="false" outlineLevel="0" collapsed="false">
      <c r="A456" s="8" t="n">
        <v>11</v>
      </c>
      <c r="B456" s="8" t="s">
        <v>3193</v>
      </c>
      <c r="C456" s="8" t="s">
        <v>3204</v>
      </c>
      <c r="D456" s="8" t="s">
        <v>2708</v>
      </c>
      <c r="E456" s="8" t="s">
        <v>3205</v>
      </c>
      <c r="F456" s="8" t="s">
        <v>147</v>
      </c>
      <c r="G456" s="5" t="s">
        <v>1723</v>
      </c>
      <c r="H456" s="9" t="n">
        <v>1</v>
      </c>
      <c r="I456" s="11" t="n">
        <v>38.95</v>
      </c>
      <c r="J456" s="8" t="s">
        <v>2670</v>
      </c>
      <c r="K456" s="11" t="n">
        <v>19.48</v>
      </c>
      <c r="L456" s="11" t="n">
        <f aca="false">IFERROR(K456/H456,"")</f>
        <v>19.48</v>
      </c>
      <c r="M456" s="8" t="s">
        <v>148</v>
      </c>
      <c r="N456" s="11" t="n">
        <v>9.41</v>
      </c>
      <c r="O456" s="11" t="n">
        <v>9.41</v>
      </c>
      <c r="P456" s="12" t="str">
        <f aca="false">IF(O456="","NON VALUTABILE",IF(L456&lt;=O456,"ANOMALIA","OK"))</f>
        <v>OK</v>
      </c>
      <c r="Q456" s="8" t="s">
        <v>2645</v>
      </c>
    </row>
    <row r="457" customFormat="false" ht="15" hidden="false" customHeight="false" outlineLevel="0" collapsed="false">
      <c r="A457" s="8" t="n">
        <v>11</v>
      </c>
      <c r="B457" s="8" t="s">
        <v>3193</v>
      </c>
      <c r="C457" s="8" t="s">
        <v>3204</v>
      </c>
      <c r="D457" s="8" t="s">
        <v>2765</v>
      </c>
      <c r="E457" s="8" t="s">
        <v>480</v>
      </c>
      <c r="F457" s="8" t="s">
        <v>480</v>
      </c>
      <c r="G457" s="5" t="s">
        <v>3190</v>
      </c>
      <c r="H457" s="9" t="n">
        <v>1</v>
      </c>
      <c r="I457" s="11" t="n">
        <v>32.44</v>
      </c>
      <c r="J457" s="8" t="s">
        <v>2661</v>
      </c>
      <c r="K457" s="11" t="n">
        <v>19.46</v>
      </c>
      <c r="L457" s="11" t="n">
        <f aca="false">IFERROR(K457/H457,"")</f>
        <v>19.46</v>
      </c>
      <c r="M457" s="8" t="s">
        <v>481</v>
      </c>
      <c r="N457" s="11" t="n">
        <v>10.97</v>
      </c>
      <c r="O457" s="11" t="n">
        <v>10.97</v>
      </c>
      <c r="P457" s="12" t="str">
        <f aca="false">IF(O457="","NON VALUTABILE",IF(L457&lt;=O457,"ANOMALIA","OK"))</f>
        <v>OK</v>
      </c>
      <c r="Q457" s="8" t="s">
        <v>2645</v>
      </c>
    </row>
    <row r="458" customFormat="false" ht="23.85" hidden="false" customHeight="false" outlineLevel="0" collapsed="false">
      <c r="A458" s="8" t="n">
        <v>11</v>
      </c>
      <c r="B458" s="8" t="s">
        <v>3193</v>
      </c>
      <c r="C458" s="8" t="s">
        <v>3206</v>
      </c>
      <c r="D458" s="8" t="s">
        <v>2643</v>
      </c>
      <c r="E458" s="8" t="s">
        <v>3207</v>
      </c>
      <c r="F458" s="8" t="s">
        <v>622</v>
      </c>
      <c r="G458" s="5" t="s">
        <v>3208</v>
      </c>
      <c r="H458" s="9" t="n">
        <v>1</v>
      </c>
      <c r="I458" s="11" t="n">
        <v>19</v>
      </c>
      <c r="J458" s="8" t="s">
        <v>2539</v>
      </c>
      <c r="K458" s="11" t="n">
        <v>7.6</v>
      </c>
      <c r="L458" s="11" t="n">
        <f aca="false">IFERROR(K458/H458,"")</f>
        <v>7.6</v>
      </c>
      <c r="M458" s="8" t="s">
        <v>623</v>
      </c>
      <c r="N458" s="11" t="n">
        <v>6.17</v>
      </c>
      <c r="O458" s="11" t="n">
        <v>6.17</v>
      </c>
      <c r="P458" s="12" t="str">
        <f aca="false">IF(O458="","NON VALUTABILE",IF(L458&lt;=O458,"ANOMALIA","OK"))</f>
        <v>OK</v>
      </c>
      <c r="Q458" s="8" t="s">
        <v>2685</v>
      </c>
    </row>
    <row r="459" customFormat="false" ht="23.85" hidden="false" customHeight="false" outlineLevel="0" collapsed="false">
      <c r="A459" s="8" t="n">
        <v>11</v>
      </c>
      <c r="B459" s="8" t="s">
        <v>3193</v>
      </c>
      <c r="C459" s="8" t="s">
        <v>3206</v>
      </c>
      <c r="D459" s="8" t="s">
        <v>2643</v>
      </c>
      <c r="E459" s="8" t="s">
        <v>3209</v>
      </c>
      <c r="F459" s="8" t="s">
        <v>606</v>
      </c>
      <c r="G459" s="5" t="s">
        <v>3210</v>
      </c>
      <c r="H459" s="9" t="n">
        <v>1</v>
      </c>
      <c r="I459" s="11" t="n">
        <v>27.1</v>
      </c>
      <c r="J459" s="8" t="s">
        <v>2539</v>
      </c>
      <c r="K459" s="11" t="n">
        <v>10.84</v>
      </c>
      <c r="L459" s="11" t="n">
        <f aca="false">IFERROR(K459/H459,"")</f>
        <v>10.84</v>
      </c>
      <c r="M459" s="8" t="s">
        <v>607</v>
      </c>
      <c r="N459" s="11" t="n">
        <v>10.56</v>
      </c>
      <c r="O459" s="11" t="n">
        <v>10.56</v>
      </c>
      <c r="P459" s="12" t="str">
        <f aca="false">IF(O459="","NON VALUTABILE",IF(L459&lt;=O459,"ANOMALIA","OK"))</f>
        <v>OK</v>
      </c>
      <c r="Q459" s="8" t="s">
        <v>2685</v>
      </c>
    </row>
    <row r="460" customFormat="false" ht="15" hidden="false" customHeight="false" outlineLevel="0" collapsed="false">
      <c r="A460" s="8" t="n">
        <v>11</v>
      </c>
      <c r="B460" s="8" t="s">
        <v>3193</v>
      </c>
      <c r="C460" s="8" t="s">
        <v>3206</v>
      </c>
      <c r="D460" s="8" t="s">
        <v>2819</v>
      </c>
      <c r="E460" s="8" t="s">
        <v>724</v>
      </c>
      <c r="F460" s="8" t="s">
        <v>724</v>
      </c>
      <c r="G460" s="5" t="s">
        <v>2080</v>
      </c>
      <c r="H460" s="9" t="n">
        <v>4</v>
      </c>
      <c r="I460" s="11" t="n">
        <v>26.06</v>
      </c>
      <c r="J460" s="8" t="s">
        <v>2661</v>
      </c>
      <c r="K460" s="11" t="n">
        <v>62.54</v>
      </c>
      <c r="L460" s="11" t="n">
        <f aca="false">IFERROR(K460/H460,"")</f>
        <v>15.635</v>
      </c>
      <c r="M460" s="8" t="s">
        <v>725</v>
      </c>
      <c r="N460" s="11" t="n">
        <v>11.435</v>
      </c>
      <c r="O460" s="11" t="n">
        <v>11.435</v>
      </c>
      <c r="P460" s="12" t="str">
        <f aca="false">IF(O460="","NON VALUTABILE",IF(L460&lt;=O460,"ANOMALIA","OK"))</f>
        <v>OK</v>
      </c>
      <c r="Q460" s="8" t="s">
        <v>2685</v>
      </c>
    </row>
    <row r="461" customFormat="false" ht="15" hidden="false" customHeight="false" outlineLevel="0" collapsed="false">
      <c r="A461" s="8" t="n">
        <v>11</v>
      </c>
      <c r="B461" s="8" t="s">
        <v>3193</v>
      </c>
      <c r="C461" s="8" t="s">
        <v>3211</v>
      </c>
      <c r="D461" s="8" t="s">
        <v>3212</v>
      </c>
      <c r="E461" s="8" t="s">
        <v>1958</v>
      </c>
      <c r="F461" s="8" t="s">
        <v>1958</v>
      </c>
      <c r="G461" s="5" t="s">
        <v>1960</v>
      </c>
      <c r="H461" s="9" t="n">
        <v>1</v>
      </c>
      <c r="I461" s="11" t="n">
        <v>49.18</v>
      </c>
      <c r="J461" s="8"/>
      <c r="K461" s="11" t="n">
        <v>49.18</v>
      </c>
      <c r="L461" s="11" t="n">
        <f aca="false">IFERROR(K461/H461,"")</f>
        <v>49.18</v>
      </c>
      <c r="M461" s="8"/>
      <c r="N461" s="11"/>
      <c r="O461" s="11"/>
      <c r="P461" s="12" t="str">
        <f aca="false">IF(O461="","NON VALUTABILE",IF(L461&lt;=O461,"ANOMALIA","OK"))</f>
        <v>NON VALUTABILE</v>
      </c>
      <c r="Q461" s="8" t="s">
        <v>3196</v>
      </c>
    </row>
    <row r="462" customFormat="false" ht="15" hidden="false" customHeight="false" outlineLevel="0" collapsed="false">
      <c r="A462" s="8" t="n">
        <v>11</v>
      </c>
      <c r="B462" s="8" t="s">
        <v>3193</v>
      </c>
      <c r="C462" s="8" t="s">
        <v>3213</v>
      </c>
      <c r="D462" s="8" t="s">
        <v>2722</v>
      </c>
      <c r="E462" s="8" t="s">
        <v>263</v>
      </c>
      <c r="F462" s="8" t="s">
        <v>263</v>
      </c>
      <c r="G462" s="5" t="s">
        <v>743</v>
      </c>
      <c r="H462" s="9" t="n">
        <v>1</v>
      </c>
      <c r="I462" s="11" t="n">
        <v>76.23</v>
      </c>
      <c r="J462" s="8"/>
      <c r="K462" s="11" t="n">
        <v>76.23</v>
      </c>
      <c r="L462" s="11" t="n">
        <f aca="false">IFERROR(K462/H462,"")</f>
        <v>76.23</v>
      </c>
      <c r="M462" s="8" t="s">
        <v>264</v>
      </c>
      <c r="N462" s="11" t="n">
        <v>62.66</v>
      </c>
      <c r="O462" s="11" t="n">
        <v>62.66</v>
      </c>
      <c r="P462" s="12" t="str">
        <f aca="false">IF(O462="","NON VALUTABILE",IF(L462&lt;=O462,"ANOMALIA","OK"))</f>
        <v>OK</v>
      </c>
      <c r="Q462" s="8" t="s">
        <v>2710</v>
      </c>
    </row>
    <row r="463" customFormat="false" ht="15" hidden="false" customHeight="false" outlineLevel="0" collapsed="false">
      <c r="A463" s="8" t="n">
        <v>11</v>
      </c>
      <c r="B463" s="8" t="s">
        <v>3193</v>
      </c>
      <c r="C463" s="8" t="s">
        <v>3214</v>
      </c>
      <c r="D463" s="8" t="s">
        <v>2691</v>
      </c>
      <c r="E463" s="8" t="s">
        <v>1998</v>
      </c>
      <c r="F463" s="8" t="s">
        <v>1998</v>
      </c>
      <c r="G463" s="5" t="s">
        <v>1989</v>
      </c>
      <c r="H463" s="9" t="n">
        <v>1</v>
      </c>
      <c r="I463" s="11" t="n">
        <v>26.23</v>
      </c>
      <c r="J463" s="8"/>
      <c r="K463" s="11" t="n">
        <v>26.23</v>
      </c>
      <c r="L463" s="11" t="n">
        <f aca="false">IFERROR(K463/H463,"")</f>
        <v>26.23</v>
      </c>
      <c r="M463" s="8"/>
      <c r="N463" s="11"/>
      <c r="O463" s="11"/>
      <c r="P463" s="12" t="str">
        <f aca="false">IF(O463="","NON VALUTABILE",IF(L463&lt;=O463,"ANOMALIA","OK"))</f>
        <v>NON VALUTABILE</v>
      </c>
      <c r="Q463" s="8" t="s">
        <v>2710</v>
      </c>
    </row>
    <row r="464" customFormat="false" ht="15" hidden="false" customHeight="false" outlineLevel="0" collapsed="false">
      <c r="A464" s="8" t="n">
        <v>11</v>
      </c>
      <c r="B464" s="8" t="s">
        <v>3193</v>
      </c>
      <c r="C464" s="8" t="s">
        <v>3215</v>
      </c>
      <c r="D464" s="8" t="s">
        <v>2691</v>
      </c>
      <c r="E464" s="8" t="s">
        <v>2006</v>
      </c>
      <c r="F464" s="8" t="s">
        <v>2006</v>
      </c>
      <c r="G464" s="5" t="s">
        <v>2008</v>
      </c>
      <c r="H464" s="9" t="n">
        <v>4</v>
      </c>
      <c r="I464" s="11" t="n">
        <v>8.2</v>
      </c>
      <c r="J464" s="8"/>
      <c r="K464" s="11" t="n">
        <v>32.8</v>
      </c>
      <c r="L464" s="11" t="n">
        <f aca="false">IFERROR(K464/H464,"")</f>
        <v>8.2</v>
      </c>
      <c r="M464" s="8"/>
      <c r="N464" s="11"/>
      <c r="O464" s="11"/>
      <c r="P464" s="12" t="str">
        <f aca="false">IF(O464="","NON VALUTABILE",IF(L464&lt;=O464,"ANOMALIA","OK"))</f>
        <v>NON VALUTABILE</v>
      </c>
      <c r="Q464" s="8" t="s">
        <v>2664</v>
      </c>
    </row>
    <row r="465" customFormat="false" ht="15" hidden="false" customHeight="false" outlineLevel="0" collapsed="false">
      <c r="A465" s="8" t="n">
        <v>11</v>
      </c>
      <c r="B465" s="8" t="s">
        <v>3193</v>
      </c>
      <c r="C465" s="8" t="s">
        <v>3216</v>
      </c>
      <c r="D465" s="8" t="s">
        <v>3217</v>
      </c>
      <c r="E465" s="8" t="s">
        <v>1940</v>
      </c>
      <c r="F465" s="8" t="s">
        <v>1940</v>
      </c>
      <c r="G465" s="5" t="s">
        <v>1942</v>
      </c>
      <c r="H465" s="9" t="n">
        <v>1</v>
      </c>
      <c r="I465" s="11" t="n">
        <v>18.85</v>
      </c>
      <c r="J465" s="8"/>
      <c r="K465" s="11" t="n">
        <v>18.85</v>
      </c>
      <c r="L465" s="11" t="n">
        <f aca="false">IFERROR(K465/H465,"")</f>
        <v>18.85</v>
      </c>
      <c r="M465" s="8"/>
      <c r="N465" s="11"/>
      <c r="O465" s="11"/>
      <c r="P465" s="12" t="str">
        <f aca="false">IF(O465="","NON VALUTABILE",IF(L465&lt;=O465,"ANOMALIA","OK"))</f>
        <v>NON VALUTABILE</v>
      </c>
      <c r="Q465" s="8" t="s">
        <v>2664</v>
      </c>
    </row>
    <row r="466" customFormat="false" ht="15" hidden="false" customHeight="false" outlineLevel="0" collapsed="false">
      <c r="A466" s="8" t="n">
        <v>11</v>
      </c>
      <c r="B466" s="8" t="s">
        <v>3193</v>
      </c>
      <c r="C466" s="8" t="s">
        <v>3218</v>
      </c>
      <c r="D466" s="8" t="s">
        <v>2969</v>
      </c>
      <c r="E466" s="8" t="s">
        <v>796</v>
      </c>
      <c r="F466" s="8" t="s">
        <v>796</v>
      </c>
      <c r="G466" s="5" t="s">
        <v>3219</v>
      </c>
      <c r="H466" s="9" t="n">
        <v>1</v>
      </c>
      <c r="I466" s="11" t="n">
        <v>23.57</v>
      </c>
      <c r="J466" s="8" t="s">
        <v>2667</v>
      </c>
      <c r="K466" s="11" t="n">
        <v>18.86</v>
      </c>
      <c r="L466" s="11" t="n">
        <f aca="false">IFERROR(K466/H466,"")</f>
        <v>18.86</v>
      </c>
      <c r="M466" s="8" t="s">
        <v>797</v>
      </c>
      <c r="N466" s="11" t="n">
        <v>7.1</v>
      </c>
      <c r="O466" s="11" t="n">
        <v>7.1</v>
      </c>
      <c r="P466" s="12" t="str">
        <f aca="false">IF(O466="","NON VALUTABILE",IF(L466&lt;=O466,"ANOMALIA","OK"))</f>
        <v>OK</v>
      </c>
      <c r="Q466" s="8" t="s">
        <v>2664</v>
      </c>
    </row>
    <row r="467" customFormat="false" ht="15" hidden="false" customHeight="false" outlineLevel="0" collapsed="false">
      <c r="A467" s="8" t="n">
        <v>11</v>
      </c>
      <c r="B467" s="8" t="s">
        <v>3193</v>
      </c>
      <c r="C467" s="8" t="s">
        <v>3220</v>
      </c>
      <c r="D467" s="8" t="s">
        <v>2647</v>
      </c>
      <c r="E467" s="8" t="s">
        <v>3221</v>
      </c>
      <c r="F467" s="8" t="s">
        <v>315</v>
      </c>
      <c r="G467" s="5" t="s">
        <v>1801</v>
      </c>
      <c r="H467" s="9" t="n">
        <v>1</v>
      </c>
      <c r="I467" s="11" t="n">
        <v>142.3</v>
      </c>
      <c r="J467" s="8" t="s">
        <v>2673</v>
      </c>
      <c r="K467" s="11" t="n">
        <v>49.81</v>
      </c>
      <c r="L467" s="11" t="n">
        <f aca="false">IFERROR(K467/H467,"")</f>
        <v>49.81</v>
      </c>
      <c r="M467" s="8" t="s">
        <v>316</v>
      </c>
      <c r="N467" s="11" t="n">
        <v>33.1</v>
      </c>
      <c r="O467" s="11" t="n">
        <v>33.1</v>
      </c>
      <c r="P467" s="12" t="str">
        <f aca="false">IF(O467="","NON VALUTABILE",IF(L467&lt;=O467,"ANOMALIA","OK"))</f>
        <v>OK</v>
      </c>
      <c r="Q467" s="8" t="s">
        <v>2695</v>
      </c>
    </row>
    <row r="468" customFormat="false" ht="15" hidden="false" customHeight="false" outlineLevel="0" collapsed="false">
      <c r="A468" s="8" t="n">
        <v>11</v>
      </c>
      <c r="B468" s="8" t="s">
        <v>3193</v>
      </c>
      <c r="C468" s="8" t="s">
        <v>3222</v>
      </c>
      <c r="D468" s="8" t="s">
        <v>2755</v>
      </c>
      <c r="E468" s="8" t="s">
        <v>2354</v>
      </c>
      <c r="F468" s="8" t="s">
        <v>2354</v>
      </c>
      <c r="G468" s="5" t="s">
        <v>2301</v>
      </c>
      <c r="H468" s="9" t="n">
        <v>1</v>
      </c>
      <c r="I468" s="11" t="n">
        <v>11.48</v>
      </c>
      <c r="J468" s="8" t="s">
        <v>2670</v>
      </c>
      <c r="K468" s="11" t="n">
        <v>5.74</v>
      </c>
      <c r="L468" s="11" t="n">
        <f aca="false">IFERROR(K468/H468,"")</f>
        <v>5.74</v>
      </c>
      <c r="M468" s="8"/>
      <c r="N468" s="11"/>
      <c r="O468" s="11"/>
      <c r="P468" s="12" t="str">
        <f aca="false">IF(O468="","NON VALUTABILE",IF(L468&lt;=O468,"ANOMALIA","OK"))</f>
        <v>NON VALUTABILE</v>
      </c>
      <c r="Q468" s="8" t="s">
        <v>2695</v>
      </c>
    </row>
    <row r="469" customFormat="false" ht="15" hidden="false" customHeight="false" outlineLevel="0" collapsed="false">
      <c r="A469" s="8" t="n">
        <v>11</v>
      </c>
      <c r="B469" s="8" t="s">
        <v>3193</v>
      </c>
      <c r="C469" s="8" t="s">
        <v>3223</v>
      </c>
      <c r="D469" s="8" t="s">
        <v>2755</v>
      </c>
      <c r="E469" s="8" t="s">
        <v>2336</v>
      </c>
      <c r="F469" s="8" t="s">
        <v>2336</v>
      </c>
      <c r="G469" s="5" t="s">
        <v>2301</v>
      </c>
      <c r="H469" s="9" t="n">
        <v>1</v>
      </c>
      <c r="I469" s="11" t="n">
        <v>4.1</v>
      </c>
      <c r="J469" s="8"/>
      <c r="K469" s="11" t="n">
        <v>4.1</v>
      </c>
      <c r="L469" s="11" t="n">
        <f aca="false">IFERROR(K469/H469,"")</f>
        <v>4.1</v>
      </c>
      <c r="M469" s="8"/>
      <c r="N469" s="11"/>
      <c r="O469" s="11"/>
      <c r="P469" s="12" t="str">
        <f aca="false">IF(O469="","NON VALUTABILE",IF(L469&lt;=O469,"ANOMALIA","OK"))</f>
        <v>NON VALUTABILE</v>
      </c>
      <c r="Q469" s="8" t="s">
        <v>2695</v>
      </c>
    </row>
    <row r="470" customFormat="false" ht="15" hidden="false" customHeight="false" outlineLevel="0" collapsed="false">
      <c r="A470" s="8" t="n">
        <v>11</v>
      </c>
      <c r="B470" s="8" t="s">
        <v>3193</v>
      </c>
      <c r="C470" s="8" t="s">
        <v>3224</v>
      </c>
      <c r="D470" s="8" t="s">
        <v>2755</v>
      </c>
      <c r="E470" s="8" t="s">
        <v>2338</v>
      </c>
      <c r="F470" s="8" t="s">
        <v>2338</v>
      </c>
      <c r="G470" s="5" t="s">
        <v>2301</v>
      </c>
      <c r="H470" s="9" t="n">
        <v>1</v>
      </c>
      <c r="I470" s="11" t="n">
        <v>4.51</v>
      </c>
      <c r="J470" s="8"/>
      <c r="K470" s="11" t="n">
        <v>4.51</v>
      </c>
      <c r="L470" s="11" t="n">
        <f aca="false">IFERROR(K470/H470,"")</f>
        <v>4.51</v>
      </c>
      <c r="M470" s="8"/>
      <c r="N470" s="11"/>
      <c r="O470" s="11"/>
      <c r="P470" s="12" t="str">
        <f aca="false">IF(O470="","NON VALUTABILE",IF(L470&lt;=O470,"ANOMALIA","OK"))</f>
        <v>NON VALUTABILE</v>
      </c>
      <c r="Q470" s="8" t="s">
        <v>2695</v>
      </c>
    </row>
    <row r="471" customFormat="false" ht="15" hidden="false" customHeight="false" outlineLevel="0" collapsed="false">
      <c r="A471" s="8" t="n">
        <v>11</v>
      </c>
      <c r="B471" s="8" t="s">
        <v>3193</v>
      </c>
      <c r="C471" s="8" t="s">
        <v>3224</v>
      </c>
      <c r="D471" s="8" t="s">
        <v>2755</v>
      </c>
      <c r="E471" s="8" t="s">
        <v>2384</v>
      </c>
      <c r="F471" s="8" t="s">
        <v>2384</v>
      </c>
      <c r="G471" s="5" t="s">
        <v>1801</v>
      </c>
      <c r="H471" s="9" t="n">
        <v>1</v>
      </c>
      <c r="I471" s="11" t="n">
        <v>20.49</v>
      </c>
      <c r="J471" s="8"/>
      <c r="K471" s="11" t="n">
        <v>20.49</v>
      </c>
      <c r="L471" s="11" t="n">
        <f aca="false">IFERROR(K471/H471,"")</f>
        <v>20.49</v>
      </c>
      <c r="M471" s="8"/>
      <c r="N471" s="11"/>
      <c r="O471" s="11"/>
      <c r="P471" s="12" t="str">
        <f aca="false">IF(O471="","NON VALUTABILE",IF(L471&lt;=O471,"ANOMALIA","OK"))</f>
        <v>NON VALUTABILE</v>
      </c>
      <c r="Q471" s="8" t="s">
        <v>2695</v>
      </c>
    </row>
    <row r="472" customFormat="false" ht="15" hidden="false" customHeight="false" outlineLevel="0" collapsed="false">
      <c r="A472" s="8" t="n">
        <v>11</v>
      </c>
      <c r="B472" s="8" t="s">
        <v>3193</v>
      </c>
      <c r="C472" s="8" t="s">
        <v>3225</v>
      </c>
      <c r="D472" s="8" t="s">
        <v>2708</v>
      </c>
      <c r="E472" s="8" t="s">
        <v>3226</v>
      </c>
      <c r="F472" s="8" t="s">
        <v>98</v>
      </c>
      <c r="G472" s="5" t="s">
        <v>494</v>
      </c>
      <c r="H472" s="9" t="n">
        <v>1</v>
      </c>
      <c r="I472" s="11" t="n">
        <v>9.84</v>
      </c>
      <c r="J472" s="8"/>
      <c r="K472" s="11" t="n">
        <v>9.84</v>
      </c>
      <c r="L472" s="11" t="n">
        <f aca="false">IFERROR(K472/H472,"")</f>
        <v>9.84</v>
      </c>
      <c r="M472" s="8" t="s">
        <v>99</v>
      </c>
      <c r="N472" s="11" t="n">
        <v>7.31</v>
      </c>
      <c r="O472" s="11" t="n">
        <v>7.31</v>
      </c>
      <c r="P472" s="12" t="str">
        <f aca="false">IF(O472="","NON VALUTABILE",IF(L472&lt;=O472,"ANOMALIA","OK"))</f>
        <v>OK</v>
      </c>
      <c r="Q472" s="8" t="s">
        <v>3196</v>
      </c>
    </row>
    <row r="473" customFormat="false" ht="15" hidden="false" customHeight="false" outlineLevel="0" collapsed="false">
      <c r="A473" s="8" t="n">
        <v>11</v>
      </c>
      <c r="B473" s="8" t="s">
        <v>3193</v>
      </c>
      <c r="C473" s="8" t="s">
        <v>3225</v>
      </c>
      <c r="D473" s="8" t="s">
        <v>2821</v>
      </c>
      <c r="E473" s="8" t="s">
        <v>3227</v>
      </c>
      <c r="F473" s="8" t="s">
        <v>2170</v>
      </c>
      <c r="G473" s="5" t="s">
        <v>2155</v>
      </c>
      <c r="H473" s="9" t="n">
        <v>1</v>
      </c>
      <c r="I473" s="11" t="n">
        <v>8.2</v>
      </c>
      <c r="J473" s="8"/>
      <c r="K473" s="11" t="n">
        <v>8.2</v>
      </c>
      <c r="L473" s="11" t="n">
        <f aca="false">IFERROR(K473/H473,"")</f>
        <v>8.2</v>
      </c>
      <c r="M473" s="8"/>
      <c r="N473" s="11"/>
      <c r="O473" s="11"/>
      <c r="P473" s="12" t="str">
        <f aca="false">IF(O473="","NON VALUTABILE",IF(L473&lt;=O473,"ANOMALIA","OK"))</f>
        <v>NON VALUTABILE</v>
      </c>
      <c r="Q473" s="8" t="s">
        <v>3196</v>
      </c>
    </row>
    <row r="474" customFormat="false" ht="15" hidden="false" customHeight="false" outlineLevel="0" collapsed="false">
      <c r="A474" s="8" t="n">
        <v>11</v>
      </c>
      <c r="B474" s="8" t="s">
        <v>3193</v>
      </c>
      <c r="C474" s="8" t="s">
        <v>3225</v>
      </c>
      <c r="D474" s="8" t="s">
        <v>2708</v>
      </c>
      <c r="E474" s="8" t="s">
        <v>3228</v>
      </c>
      <c r="F474" s="8" t="s">
        <v>82</v>
      </c>
      <c r="G474" s="5" t="s">
        <v>1369</v>
      </c>
      <c r="H474" s="9" t="n">
        <v>1</v>
      </c>
      <c r="I474" s="11" t="n">
        <v>5.74</v>
      </c>
      <c r="J474" s="8"/>
      <c r="K474" s="11" t="n">
        <v>5.74</v>
      </c>
      <c r="L474" s="11" t="n">
        <f aca="false">IFERROR(K474/H474,"")</f>
        <v>5.74</v>
      </c>
      <c r="M474" s="8" t="s">
        <v>83</v>
      </c>
      <c r="N474" s="11" t="n">
        <v>2.81</v>
      </c>
      <c r="O474" s="11" t="n">
        <v>2.81</v>
      </c>
      <c r="P474" s="12" t="str">
        <f aca="false">IF(O474="","NON VALUTABILE",IF(L474&lt;=O474,"ANOMALIA","OK"))</f>
        <v>OK</v>
      </c>
      <c r="Q474" s="8" t="s">
        <v>3196</v>
      </c>
    </row>
    <row r="475" customFormat="false" ht="15" hidden="false" customHeight="false" outlineLevel="0" collapsed="false">
      <c r="A475" s="8" t="n">
        <v>11</v>
      </c>
      <c r="B475" s="8" t="s">
        <v>3193</v>
      </c>
      <c r="C475" s="8" t="s">
        <v>3225</v>
      </c>
      <c r="D475" s="8" t="s">
        <v>2643</v>
      </c>
      <c r="E475" s="8" t="s">
        <v>3229</v>
      </c>
      <c r="F475" s="8" t="s">
        <v>661</v>
      </c>
      <c r="G475" s="5" t="s">
        <v>2068</v>
      </c>
      <c r="H475" s="9" t="n">
        <v>1</v>
      </c>
      <c r="I475" s="11" t="n">
        <v>10.66</v>
      </c>
      <c r="J475" s="8"/>
      <c r="K475" s="11" t="n">
        <v>10.66</v>
      </c>
      <c r="L475" s="11" t="n">
        <f aca="false">IFERROR(K475/H475,"")</f>
        <v>10.66</v>
      </c>
      <c r="M475" s="8" t="s">
        <v>662</v>
      </c>
      <c r="N475" s="11" t="n">
        <v>12.01</v>
      </c>
      <c r="O475" s="11" t="n">
        <v>12.01</v>
      </c>
      <c r="P475" s="12" t="str">
        <f aca="false">IF(O475="","NON VALUTABILE",IF(L475&lt;=O475,"ANOMALIA","OK"))</f>
        <v>ANOMALIA</v>
      </c>
      <c r="Q475" s="8" t="s">
        <v>3196</v>
      </c>
    </row>
    <row r="476" customFormat="false" ht="15" hidden="false" customHeight="false" outlineLevel="0" collapsed="false">
      <c r="A476" s="8" t="n">
        <v>11</v>
      </c>
      <c r="B476" s="8" t="s">
        <v>3193</v>
      </c>
      <c r="C476" s="8" t="s">
        <v>3230</v>
      </c>
      <c r="D476" s="8" t="s">
        <v>2755</v>
      </c>
      <c r="E476" s="8" t="s">
        <v>2344</v>
      </c>
      <c r="F476" s="8" t="s">
        <v>2344</v>
      </c>
      <c r="G476" s="5" t="s">
        <v>2301</v>
      </c>
      <c r="H476" s="9" t="n">
        <v>1</v>
      </c>
      <c r="I476" s="11" t="n">
        <v>5.74</v>
      </c>
      <c r="J476" s="8"/>
      <c r="K476" s="11" t="n">
        <v>5.74</v>
      </c>
      <c r="L476" s="11" t="n">
        <f aca="false">IFERROR(K476/H476,"")</f>
        <v>5.74</v>
      </c>
      <c r="M476" s="8"/>
      <c r="N476" s="11"/>
      <c r="O476" s="11"/>
      <c r="P476" s="12" t="str">
        <f aca="false">IF(O476="","NON VALUTABILE",IF(L476&lt;=O476,"ANOMALIA","OK"))</f>
        <v>NON VALUTABILE</v>
      </c>
      <c r="Q476" s="8" t="s">
        <v>2695</v>
      </c>
    </row>
    <row r="477" customFormat="false" ht="23.85" hidden="false" customHeight="false" outlineLevel="0" collapsed="false">
      <c r="A477" s="8" t="n">
        <v>11</v>
      </c>
      <c r="B477" s="8" t="s">
        <v>3193</v>
      </c>
      <c r="C477" s="8" t="s">
        <v>3231</v>
      </c>
      <c r="D477" s="8" t="s">
        <v>3232</v>
      </c>
      <c r="E477" s="8" t="s">
        <v>3233</v>
      </c>
      <c r="F477" s="8" t="s">
        <v>2215</v>
      </c>
      <c r="G477" s="5" t="s">
        <v>2217</v>
      </c>
      <c r="H477" s="9" t="n">
        <v>1</v>
      </c>
      <c r="I477" s="11" t="n">
        <v>163.93</v>
      </c>
      <c r="J477" s="8" t="s">
        <v>3234</v>
      </c>
      <c r="K477" s="11" t="n">
        <v>40.98</v>
      </c>
      <c r="L477" s="11" t="n">
        <f aca="false">IFERROR(K477/H477,"")</f>
        <v>40.98</v>
      </c>
      <c r="M477" s="8"/>
      <c r="N477" s="11"/>
      <c r="O477" s="11"/>
      <c r="P477" s="12" t="str">
        <f aca="false">IF(O477="","NON VALUTABILE",IF(L477&lt;=O477,"ANOMALIA","OK"))</f>
        <v>NON VALUTABILE</v>
      </c>
      <c r="Q477" s="8" t="s">
        <v>2710</v>
      </c>
    </row>
    <row r="478" customFormat="false" ht="15" hidden="false" customHeight="false" outlineLevel="0" collapsed="false">
      <c r="A478" s="8" t="n">
        <v>11</v>
      </c>
      <c r="B478" s="8" t="s">
        <v>3193</v>
      </c>
      <c r="C478" s="8" t="s">
        <v>3231</v>
      </c>
      <c r="D478" s="8" t="s">
        <v>2738</v>
      </c>
      <c r="E478" s="8" t="s">
        <v>1875</v>
      </c>
      <c r="F478" s="8" t="s">
        <v>1875</v>
      </c>
      <c r="G478" s="5" t="s">
        <v>1877</v>
      </c>
      <c r="H478" s="9" t="n">
        <v>1</v>
      </c>
      <c r="I478" s="11" t="n">
        <v>30.74</v>
      </c>
      <c r="J478" s="8" t="s">
        <v>2539</v>
      </c>
      <c r="K478" s="11" t="n">
        <v>12.3</v>
      </c>
      <c r="L478" s="11" t="n">
        <f aca="false">IFERROR(K478/H478,"")</f>
        <v>12.3</v>
      </c>
      <c r="M478" s="8"/>
      <c r="N478" s="11"/>
      <c r="O478" s="11"/>
      <c r="P478" s="12" t="str">
        <f aca="false">IF(O478="","NON VALUTABILE",IF(L478&lt;=O478,"ANOMALIA","OK"))</f>
        <v>NON VALUTABILE</v>
      </c>
      <c r="Q478" s="8" t="s">
        <v>2710</v>
      </c>
    </row>
    <row r="479" customFormat="false" ht="15" hidden="false" customHeight="false" outlineLevel="0" collapsed="false">
      <c r="A479" s="8" t="n">
        <v>11</v>
      </c>
      <c r="B479" s="8" t="s">
        <v>3193</v>
      </c>
      <c r="C479" s="8" t="s">
        <v>3235</v>
      </c>
      <c r="D479" s="8" t="s">
        <v>2691</v>
      </c>
      <c r="E479" s="8" t="s">
        <v>1995</v>
      </c>
      <c r="F479" s="8" t="s">
        <v>1995</v>
      </c>
      <c r="G479" s="5" t="s">
        <v>1997</v>
      </c>
      <c r="H479" s="9" t="n">
        <v>1</v>
      </c>
      <c r="I479" s="11" t="n">
        <v>51.91</v>
      </c>
      <c r="J479" s="8" t="s">
        <v>2661</v>
      </c>
      <c r="K479" s="11" t="n">
        <v>31.15</v>
      </c>
      <c r="L479" s="11" t="n">
        <f aca="false">IFERROR(K479/H479,"")</f>
        <v>31.15</v>
      </c>
      <c r="M479" s="8"/>
      <c r="N479" s="11"/>
      <c r="O479" s="11"/>
      <c r="P479" s="12" t="str">
        <f aca="false">IF(O479="","NON VALUTABILE",IF(L479&lt;=O479,"ANOMALIA","OK"))</f>
        <v>NON VALUTABILE</v>
      </c>
      <c r="Q479" s="8" t="s">
        <v>3196</v>
      </c>
    </row>
    <row r="480" customFormat="false" ht="15" hidden="false" customHeight="false" outlineLevel="0" collapsed="false">
      <c r="A480" s="8" t="n">
        <v>11</v>
      </c>
      <c r="B480" s="8" t="s">
        <v>3193</v>
      </c>
      <c r="C480" s="8" t="s">
        <v>3236</v>
      </c>
      <c r="D480" s="8" t="s">
        <v>2765</v>
      </c>
      <c r="E480" s="8" t="s">
        <v>421</v>
      </c>
      <c r="F480" s="8" t="s">
        <v>421</v>
      </c>
      <c r="G480" s="5" t="s">
        <v>3237</v>
      </c>
      <c r="H480" s="9" t="n">
        <v>1</v>
      </c>
      <c r="I480" s="11" t="n">
        <v>9</v>
      </c>
      <c r="J480" s="8" t="s">
        <v>2670</v>
      </c>
      <c r="K480" s="11" t="n">
        <v>4.5</v>
      </c>
      <c r="L480" s="11" t="n">
        <f aca="false">IFERROR(K480/H480,"")</f>
        <v>4.5</v>
      </c>
      <c r="M480" s="8" t="s">
        <v>422</v>
      </c>
      <c r="N480" s="11" t="n">
        <v>2.84</v>
      </c>
      <c r="O480" s="11" t="n">
        <v>2.84</v>
      </c>
      <c r="P480" s="12" t="str">
        <f aca="false">IF(O480="","NON VALUTABILE",IF(L480&lt;=O480,"ANOMALIA","OK"))</f>
        <v>OK</v>
      </c>
      <c r="Q480" s="8" t="s">
        <v>3147</v>
      </c>
    </row>
    <row r="481" customFormat="false" ht="15" hidden="false" customHeight="false" outlineLevel="0" collapsed="false">
      <c r="A481" s="8" t="n">
        <v>11</v>
      </c>
      <c r="B481" s="8" t="s">
        <v>3193</v>
      </c>
      <c r="C481" s="8" t="s">
        <v>3238</v>
      </c>
      <c r="D481" s="8" t="s">
        <v>2765</v>
      </c>
      <c r="E481" s="8" t="s">
        <v>465</v>
      </c>
      <c r="F481" s="8" t="s">
        <v>465</v>
      </c>
      <c r="G481" s="5" t="s">
        <v>440</v>
      </c>
      <c r="H481" s="9" t="n">
        <v>1</v>
      </c>
      <c r="I481" s="11" t="n">
        <v>40.16</v>
      </c>
      <c r="J481" s="8"/>
      <c r="K481" s="11" t="n">
        <v>40.16</v>
      </c>
      <c r="L481" s="11" t="n">
        <f aca="false">IFERROR(K481/H481,"")</f>
        <v>40.16</v>
      </c>
      <c r="M481" s="8" t="s">
        <v>466</v>
      </c>
      <c r="N481" s="11" t="n">
        <v>29.83</v>
      </c>
      <c r="O481" s="11" t="n">
        <v>29.83</v>
      </c>
      <c r="P481" s="12" t="str">
        <f aca="false">IF(O481="","NON VALUTABILE",IF(L481&lt;=O481,"ANOMALIA","OK"))</f>
        <v>OK</v>
      </c>
      <c r="Q481" s="8" t="s">
        <v>3196</v>
      </c>
    </row>
    <row r="482" customFormat="false" ht="15" hidden="false" customHeight="false" outlineLevel="0" collapsed="false">
      <c r="A482" s="8" t="n">
        <v>11</v>
      </c>
      <c r="B482" s="8" t="s">
        <v>3193</v>
      </c>
      <c r="C482" s="8" t="s">
        <v>3238</v>
      </c>
      <c r="D482" s="8" t="s">
        <v>3069</v>
      </c>
      <c r="E482" s="8" t="s">
        <v>3239</v>
      </c>
      <c r="F482" s="8" t="s">
        <v>689</v>
      </c>
      <c r="G482" s="5" t="s">
        <v>3170</v>
      </c>
      <c r="H482" s="9" t="n">
        <v>1</v>
      </c>
      <c r="I482" s="11" t="n">
        <v>15.57</v>
      </c>
      <c r="J482" s="8"/>
      <c r="K482" s="11" t="n">
        <v>15.57</v>
      </c>
      <c r="L482" s="11" t="n">
        <f aca="false">IFERROR(K482/H482,"")</f>
        <v>15.57</v>
      </c>
      <c r="M482" s="8" t="s">
        <v>690</v>
      </c>
      <c r="N482" s="11" t="n">
        <v>13.77</v>
      </c>
      <c r="O482" s="11" t="n">
        <v>13.77</v>
      </c>
      <c r="P482" s="12" t="str">
        <f aca="false">IF(O482="","NON VALUTABILE",IF(L482&lt;=O482,"ANOMALIA","OK"))</f>
        <v>OK</v>
      </c>
      <c r="Q482" s="8" t="s">
        <v>3196</v>
      </c>
    </row>
    <row r="483" customFormat="false" ht="15" hidden="false" customHeight="false" outlineLevel="0" collapsed="false">
      <c r="A483" s="8" t="n">
        <v>11</v>
      </c>
      <c r="B483" s="8" t="s">
        <v>3193</v>
      </c>
      <c r="C483" s="8" t="s">
        <v>3238</v>
      </c>
      <c r="D483" s="8" t="s">
        <v>2708</v>
      </c>
      <c r="E483" s="8" t="s">
        <v>3240</v>
      </c>
      <c r="F483" s="8" t="s">
        <v>167</v>
      </c>
      <c r="G483" s="5" t="s">
        <v>3241</v>
      </c>
      <c r="H483" s="9" t="n">
        <v>2</v>
      </c>
      <c r="I483" s="11" t="n">
        <v>18.03</v>
      </c>
      <c r="J483" s="8"/>
      <c r="K483" s="11" t="n">
        <v>36.06</v>
      </c>
      <c r="L483" s="11" t="n">
        <f aca="false">IFERROR(K483/H483,"")</f>
        <v>18.03</v>
      </c>
      <c r="M483" s="8" t="s">
        <v>168</v>
      </c>
      <c r="N483" s="11" t="n">
        <v>15.6</v>
      </c>
      <c r="O483" s="11" t="n">
        <v>15.6</v>
      </c>
      <c r="P483" s="12" t="str">
        <f aca="false">IF(O483="","NON VALUTABILE",IF(L483&lt;=O483,"ANOMALIA","OK"))</f>
        <v>OK</v>
      </c>
      <c r="Q483" s="8" t="s">
        <v>3196</v>
      </c>
    </row>
    <row r="484" customFormat="false" ht="15" hidden="false" customHeight="false" outlineLevel="0" collapsed="false">
      <c r="A484" s="8" t="n">
        <v>11</v>
      </c>
      <c r="B484" s="8" t="s">
        <v>3193</v>
      </c>
      <c r="C484" s="8" t="s">
        <v>3238</v>
      </c>
      <c r="D484" s="8" t="s">
        <v>2708</v>
      </c>
      <c r="E484" s="8" t="s">
        <v>3242</v>
      </c>
      <c r="F484" s="8" t="s">
        <v>151</v>
      </c>
      <c r="G484" s="5" t="s">
        <v>1723</v>
      </c>
      <c r="H484" s="9" t="n">
        <v>1</v>
      </c>
      <c r="I484" s="11" t="n">
        <v>21.31</v>
      </c>
      <c r="J484" s="8"/>
      <c r="K484" s="11" t="n">
        <v>21.31</v>
      </c>
      <c r="L484" s="11" t="n">
        <f aca="false">IFERROR(K484/H484,"")</f>
        <v>21.31</v>
      </c>
      <c r="M484" s="8" t="s">
        <v>152</v>
      </c>
      <c r="N484" s="11" t="n">
        <v>7.91</v>
      </c>
      <c r="O484" s="11" t="n">
        <v>7.91</v>
      </c>
      <c r="P484" s="12" t="str">
        <f aca="false">IF(O484="","NON VALUTABILE",IF(L484&lt;=O484,"ANOMALIA","OK"))</f>
        <v>OK</v>
      </c>
      <c r="Q484" s="8" t="s">
        <v>3196</v>
      </c>
    </row>
    <row r="485" customFormat="false" ht="15" hidden="false" customHeight="false" outlineLevel="0" collapsed="false">
      <c r="A485" s="8" t="n">
        <v>11</v>
      </c>
      <c r="B485" s="8" t="s">
        <v>3193</v>
      </c>
      <c r="C485" s="8" t="s">
        <v>3243</v>
      </c>
      <c r="D485" s="8" t="s">
        <v>2708</v>
      </c>
      <c r="E485" s="8" t="s">
        <v>3244</v>
      </c>
      <c r="F485" s="8" t="s">
        <v>130</v>
      </c>
      <c r="G485" s="5" t="s">
        <v>129</v>
      </c>
      <c r="H485" s="9" t="n">
        <v>1</v>
      </c>
      <c r="I485" s="11" t="n">
        <v>7.79</v>
      </c>
      <c r="J485" s="8"/>
      <c r="K485" s="11" t="n">
        <v>7.79</v>
      </c>
      <c r="L485" s="11" t="n">
        <f aca="false">IFERROR(K485/H485,"")</f>
        <v>7.79</v>
      </c>
      <c r="M485" s="8" t="s">
        <v>131</v>
      </c>
      <c r="N485" s="11" t="n">
        <v>4.49</v>
      </c>
      <c r="O485" s="11" t="n">
        <v>4.49</v>
      </c>
      <c r="P485" s="12" t="str">
        <f aca="false">IF(O485="","NON VALUTABILE",IF(L485&lt;=O485,"ANOMALIA","OK"))</f>
        <v>OK</v>
      </c>
      <c r="Q485" s="8" t="s">
        <v>2710</v>
      </c>
    </row>
    <row r="486" customFormat="false" ht="15" hidden="false" customHeight="false" outlineLevel="0" collapsed="false">
      <c r="A486" s="8" t="n">
        <v>12</v>
      </c>
      <c r="B486" s="8" t="s">
        <v>3193</v>
      </c>
      <c r="C486" s="8" t="s">
        <v>3245</v>
      </c>
      <c r="D486" s="8" t="s">
        <v>2654</v>
      </c>
      <c r="E486" s="8" t="s">
        <v>963</v>
      </c>
      <c r="F486" s="8" t="s">
        <v>963</v>
      </c>
      <c r="G486" s="5" t="s">
        <v>613</v>
      </c>
      <c r="H486" s="9" t="n">
        <v>1</v>
      </c>
      <c r="I486" s="11" t="n">
        <v>6.56</v>
      </c>
      <c r="J486" s="8"/>
      <c r="K486" s="11" t="n">
        <v>6.56</v>
      </c>
      <c r="L486" s="11" t="n">
        <f aca="false">IFERROR(K486/H486,"")</f>
        <v>6.56</v>
      </c>
      <c r="M486" s="8" t="s">
        <v>964</v>
      </c>
      <c r="N486" s="11" t="n">
        <v>2.55</v>
      </c>
      <c r="O486" s="11" t="n">
        <v>2.55</v>
      </c>
      <c r="P486" s="12" t="str">
        <f aca="false">IF(O486="","NON VALUTABILE",IF(L486&lt;=O486,"ANOMALIA","OK"))</f>
        <v>OK</v>
      </c>
      <c r="Q486" s="8" t="s">
        <v>2664</v>
      </c>
    </row>
    <row r="487" customFormat="false" ht="15" hidden="false" customHeight="false" outlineLevel="0" collapsed="false">
      <c r="A487" s="8" t="n">
        <v>12</v>
      </c>
      <c r="B487" s="8" t="s">
        <v>3193</v>
      </c>
      <c r="C487" s="8" t="s">
        <v>3245</v>
      </c>
      <c r="D487" s="8" t="s">
        <v>2708</v>
      </c>
      <c r="E487" s="8" t="s">
        <v>3246</v>
      </c>
      <c r="F487" s="8" t="s">
        <v>55</v>
      </c>
      <c r="G487" s="5" t="s">
        <v>1369</v>
      </c>
      <c r="H487" s="9" t="n">
        <v>1</v>
      </c>
      <c r="I487" s="11" t="n">
        <v>3.69</v>
      </c>
      <c r="J487" s="8"/>
      <c r="K487" s="11" t="n">
        <v>3.69</v>
      </c>
      <c r="L487" s="11" t="n">
        <f aca="false">IFERROR(K487/H487,"")</f>
        <v>3.69</v>
      </c>
      <c r="M487" s="8" t="s">
        <v>56</v>
      </c>
      <c r="N487" s="11" t="n">
        <v>1.39</v>
      </c>
      <c r="O487" s="11" t="n">
        <v>1.39</v>
      </c>
      <c r="P487" s="12" t="str">
        <f aca="false">IF(O487="","NON VALUTABILE",IF(L487&lt;=O487,"ANOMALIA","OK"))</f>
        <v>OK</v>
      </c>
      <c r="Q487" s="8" t="s">
        <v>2664</v>
      </c>
    </row>
    <row r="488" customFormat="false" ht="15" hidden="false" customHeight="false" outlineLevel="0" collapsed="false">
      <c r="A488" s="8" t="n">
        <v>12</v>
      </c>
      <c r="B488" s="8" t="s">
        <v>3193</v>
      </c>
      <c r="C488" s="8" t="s">
        <v>3245</v>
      </c>
      <c r="D488" s="8" t="s">
        <v>2708</v>
      </c>
      <c r="E488" s="8" t="s">
        <v>3247</v>
      </c>
      <c r="F488" s="8" t="s">
        <v>102</v>
      </c>
      <c r="G488" s="5" t="s">
        <v>494</v>
      </c>
      <c r="H488" s="9" t="n">
        <v>1</v>
      </c>
      <c r="I488" s="11" t="n">
        <v>4.1</v>
      </c>
      <c r="J488" s="8"/>
      <c r="K488" s="11" t="n">
        <v>4.1</v>
      </c>
      <c r="L488" s="11" t="n">
        <f aca="false">IFERROR(K488/H488,"")</f>
        <v>4.1</v>
      </c>
      <c r="M488" s="8" t="s">
        <v>103</v>
      </c>
      <c r="N488" s="11" t="n">
        <v>2.05</v>
      </c>
      <c r="O488" s="11" t="n">
        <v>2.05</v>
      </c>
      <c r="P488" s="12" t="str">
        <f aca="false">IF(O488="","NON VALUTABILE",IF(L488&lt;=O488,"ANOMALIA","OK"))</f>
        <v>OK</v>
      </c>
      <c r="Q488" s="8" t="s">
        <v>2664</v>
      </c>
    </row>
    <row r="489" customFormat="false" ht="15" hidden="false" customHeight="false" outlineLevel="0" collapsed="false">
      <c r="A489" s="8" t="n">
        <v>12</v>
      </c>
      <c r="B489" s="8" t="s">
        <v>3193</v>
      </c>
      <c r="C489" s="8" t="s">
        <v>3245</v>
      </c>
      <c r="D489" s="8" t="s">
        <v>2738</v>
      </c>
      <c r="E489" s="8" t="s">
        <v>350</v>
      </c>
      <c r="F489" s="8" t="s">
        <v>350</v>
      </c>
      <c r="G489" s="5" t="s">
        <v>3248</v>
      </c>
      <c r="H489" s="9" t="n">
        <v>1</v>
      </c>
      <c r="I489" s="11" t="n">
        <v>28.38</v>
      </c>
      <c r="J489" s="8" t="s">
        <v>2673</v>
      </c>
      <c r="K489" s="11" t="n">
        <v>9.93</v>
      </c>
      <c r="L489" s="11" t="n">
        <f aca="false">IFERROR(K489/H489,"")</f>
        <v>9.93</v>
      </c>
      <c r="M489" s="8" t="s">
        <v>351</v>
      </c>
      <c r="N489" s="11" t="n">
        <v>7.24</v>
      </c>
      <c r="O489" s="11" t="n">
        <v>7.24</v>
      </c>
      <c r="P489" s="12" t="str">
        <f aca="false">IF(O489="","NON VALUTABILE",IF(L489&lt;=O489,"ANOMALIA","OK"))</f>
        <v>OK</v>
      </c>
      <c r="Q489" s="8" t="s">
        <v>2664</v>
      </c>
    </row>
    <row r="490" customFormat="false" ht="15" hidden="false" customHeight="false" outlineLevel="0" collapsed="false">
      <c r="A490" s="8" t="n">
        <v>12</v>
      </c>
      <c r="B490" s="8" t="s">
        <v>3193</v>
      </c>
      <c r="C490" s="8" t="s">
        <v>3245</v>
      </c>
      <c r="D490" s="8" t="s">
        <v>2765</v>
      </c>
      <c r="E490" s="8" t="s">
        <v>457</v>
      </c>
      <c r="F490" s="8" t="s">
        <v>457</v>
      </c>
      <c r="G490" s="5" t="s">
        <v>436</v>
      </c>
      <c r="H490" s="9" t="n">
        <v>1</v>
      </c>
      <c r="I490" s="11" t="n">
        <v>18.85</v>
      </c>
      <c r="J490" s="8"/>
      <c r="K490" s="11" t="n">
        <v>18.85</v>
      </c>
      <c r="L490" s="11" t="n">
        <f aca="false">IFERROR(K490/H490,"")</f>
        <v>18.85</v>
      </c>
      <c r="M490" s="8" t="s">
        <v>458</v>
      </c>
      <c r="N490" s="11" t="n">
        <v>13.12</v>
      </c>
      <c r="O490" s="11" t="n">
        <v>13.12</v>
      </c>
      <c r="P490" s="12" t="str">
        <f aca="false">IF(O490="","NON VALUTABILE",IF(L490&lt;=O490,"ANOMALIA","OK"))</f>
        <v>OK</v>
      </c>
      <c r="Q490" s="8" t="s">
        <v>2664</v>
      </c>
    </row>
    <row r="491" customFormat="false" ht="15" hidden="false" customHeight="false" outlineLevel="0" collapsed="false">
      <c r="A491" s="8" t="n">
        <v>12</v>
      </c>
      <c r="B491" s="8" t="s">
        <v>3193</v>
      </c>
      <c r="C491" s="8" t="s">
        <v>3249</v>
      </c>
      <c r="D491" s="8" t="s">
        <v>3250</v>
      </c>
      <c r="E491" s="8" t="s">
        <v>3251</v>
      </c>
      <c r="F491" s="8" t="s">
        <v>2283</v>
      </c>
      <c r="G491" s="5" t="s">
        <v>2285</v>
      </c>
      <c r="H491" s="9" t="n">
        <v>4</v>
      </c>
      <c r="I491" s="11" t="n">
        <v>5.74</v>
      </c>
      <c r="J491" s="8"/>
      <c r="K491" s="11" t="n">
        <v>22.96</v>
      </c>
      <c r="L491" s="11" t="n">
        <f aca="false">IFERROR(K491/H491,"")</f>
        <v>5.74</v>
      </c>
      <c r="M491" s="8"/>
      <c r="N491" s="11"/>
      <c r="O491" s="11"/>
      <c r="P491" s="12" t="str">
        <f aca="false">IF(O491="","NON VALUTABILE",IF(L491&lt;=O491,"ANOMALIA","OK"))</f>
        <v>NON VALUTABILE</v>
      </c>
      <c r="Q491" s="8" t="s">
        <v>2664</v>
      </c>
    </row>
    <row r="492" customFormat="false" ht="15" hidden="false" customHeight="false" outlineLevel="0" collapsed="false">
      <c r="A492" s="8" t="n">
        <v>12</v>
      </c>
      <c r="B492" s="8" t="s">
        <v>3252</v>
      </c>
      <c r="C492" s="8" t="s">
        <v>3253</v>
      </c>
      <c r="D492" s="8" t="s">
        <v>2819</v>
      </c>
      <c r="E492" s="8" t="s">
        <v>711</v>
      </c>
      <c r="F492" s="8" t="s">
        <v>711</v>
      </c>
      <c r="G492" s="5" t="s">
        <v>3127</v>
      </c>
      <c r="H492" s="9" t="n">
        <v>1</v>
      </c>
      <c r="I492" s="11" t="n">
        <v>87.12</v>
      </c>
      <c r="J492" s="8" t="s">
        <v>2661</v>
      </c>
      <c r="K492" s="11" t="n">
        <v>52.27</v>
      </c>
      <c r="L492" s="11" t="n">
        <f aca="false">IFERROR(K492/H492,"")</f>
        <v>52.27</v>
      </c>
      <c r="M492" s="8" t="s">
        <v>712</v>
      </c>
      <c r="N492" s="11" t="n">
        <v>38.05</v>
      </c>
      <c r="O492" s="11" t="n">
        <v>38.05</v>
      </c>
      <c r="P492" s="12" t="str">
        <f aca="false">IF(O492="","NON VALUTABILE",IF(L492&lt;=O492,"ANOMALIA","OK"))</f>
        <v>OK</v>
      </c>
      <c r="Q492" s="8" t="s">
        <v>2685</v>
      </c>
    </row>
    <row r="493" customFormat="false" ht="23.85" hidden="false" customHeight="false" outlineLevel="0" collapsed="false">
      <c r="A493" s="8" t="n">
        <v>12</v>
      </c>
      <c r="B493" s="8" t="s">
        <v>3252</v>
      </c>
      <c r="C493" s="8" t="s">
        <v>3254</v>
      </c>
      <c r="D493" s="8" t="s">
        <v>2643</v>
      </c>
      <c r="E493" s="8" t="s">
        <v>3255</v>
      </c>
      <c r="F493" s="8" t="s">
        <v>2045</v>
      </c>
      <c r="G493" s="5" t="s">
        <v>2047</v>
      </c>
      <c r="H493" s="9" t="n">
        <v>1</v>
      </c>
      <c r="I493" s="11" t="n">
        <v>31</v>
      </c>
      <c r="J493" s="8" t="s">
        <v>2539</v>
      </c>
      <c r="K493" s="11" t="n">
        <v>12.4</v>
      </c>
      <c r="L493" s="11" t="n">
        <f aca="false">IFERROR(K493/H493,"")</f>
        <v>12.4</v>
      </c>
      <c r="M493" s="8"/>
      <c r="N493" s="11"/>
      <c r="O493" s="11"/>
      <c r="P493" s="12" t="str">
        <f aca="false">IF(O493="","NON VALUTABILE",IF(L493&lt;=O493,"ANOMALIA","OK"))</f>
        <v>NON VALUTABILE</v>
      </c>
      <c r="Q493" s="8" t="s">
        <v>2685</v>
      </c>
    </row>
    <row r="494" customFormat="false" ht="15" hidden="false" customHeight="false" outlineLevel="0" collapsed="false">
      <c r="A494" s="8" t="n">
        <v>12</v>
      </c>
      <c r="B494" s="8" t="s">
        <v>3252</v>
      </c>
      <c r="C494" s="8" t="s">
        <v>3254</v>
      </c>
      <c r="D494" s="8" t="s">
        <v>3256</v>
      </c>
      <c r="E494" s="8" t="s">
        <v>491</v>
      </c>
      <c r="F494" s="8" t="s">
        <v>491</v>
      </c>
      <c r="G494" s="5" t="s">
        <v>3257</v>
      </c>
      <c r="H494" s="9" t="n">
        <v>1</v>
      </c>
      <c r="I494" s="11" t="n">
        <v>72.24</v>
      </c>
      <c r="J494" s="8" t="s">
        <v>2539</v>
      </c>
      <c r="K494" s="11" t="n">
        <v>28.9</v>
      </c>
      <c r="L494" s="11" t="n">
        <f aca="false">IFERROR(K494/H494,"")</f>
        <v>28.9</v>
      </c>
      <c r="M494" s="8" t="s">
        <v>492</v>
      </c>
      <c r="N494" s="11" t="n">
        <v>20.12</v>
      </c>
      <c r="O494" s="11" t="n">
        <v>20.12</v>
      </c>
      <c r="P494" s="12" t="str">
        <f aca="false">IF(O494="","NON VALUTABILE",IF(L494&lt;=O494,"ANOMALIA","OK"))</f>
        <v>OK</v>
      </c>
      <c r="Q494" s="8" t="s">
        <v>2685</v>
      </c>
    </row>
    <row r="495" customFormat="false" ht="15" hidden="false" customHeight="false" outlineLevel="0" collapsed="false">
      <c r="A495" s="8" t="n">
        <v>12</v>
      </c>
      <c r="B495" s="8" t="s">
        <v>3252</v>
      </c>
      <c r="C495" s="8" t="s">
        <v>3254</v>
      </c>
      <c r="D495" s="8" t="s">
        <v>3256</v>
      </c>
      <c r="E495" s="8" t="s">
        <v>495</v>
      </c>
      <c r="F495" s="8" t="s">
        <v>495</v>
      </c>
      <c r="G495" s="5" t="s">
        <v>3258</v>
      </c>
      <c r="H495" s="9" t="n">
        <v>1</v>
      </c>
      <c r="I495" s="11" t="n">
        <v>59.41</v>
      </c>
      <c r="J495" s="8" t="s">
        <v>2539</v>
      </c>
      <c r="K495" s="11" t="n">
        <v>23.76</v>
      </c>
      <c r="L495" s="11" t="n">
        <f aca="false">IFERROR(K495/H495,"")</f>
        <v>23.76</v>
      </c>
      <c r="M495" s="8" t="s">
        <v>496</v>
      </c>
      <c r="N495" s="11" t="n">
        <v>16.98</v>
      </c>
      <c r="O495" s="11" t="n">
        <v>16.98</v>
      </c>
      <c r="P495" s="12" t="str">
        <f aca="false">IF(O495="","NON VALUTABILE",IF(L495&lt;=O495,"ANOMALIA","OK"))</f>
        <v>OK</v>
      </c>
      <c r="Q495" s="8" t="s">
        <v>2685</v>
      </c>
    </row>
    <row r="496" customFormat="false" ht="23.85" hidden="false" customHeight="false" outlineLevel="0" collapsed="false">
      <c r="A496" s="8" t="n">
        <v>12</v>
      </c>
      <c r="B496" s="8" t="s">
        <v>3252</v>
      </c>
      <c r="C496" s="8" t="s">
        <v>3254</v>
      </c>
      <c r="D496" s="8" t="s">
        <v>2643</v>
      </c>
      <c r="E496" s="8" t="s">
        <v>3259</v>
      </c>
      <c r="F496" s="8" t="s">
        <v>614</v>
      </c>
      <c r="G496" s="5" t="s">
        <v>3210</v>
      </c>
      <c r="H496" s="9" t="n">
        <v>1</v>
      </c>
      <c r="I496" s="11" t="n">
        <v>59.25</v>
      </c>
      <c r="J496" s="8" t="s">
        <v>2539</v>
      </c>
      <c r="K496" s="11" t="n">
        <v>23.7</v>
      </c>
      <c r="L496" s="11" t="n">
        <f aca="false">IFERROR(K496/H496,"")</f>
        <v>23.7</v>
      </c>
      <c r="M496" s="8" t="s">
        <v>615</v>
      </c>
      <c r="N496" s="11" t="n">
        <v>21.15</v>
      </c>
      <c r="O496" s="11" t="n">
        <v>21.15</v>
      </c>
      <c r="P496" s="12" t="str">
        <f aca="false">IF(O496="","NON VALUTABILE",IF(L496&lt;=O496,"ANOMALIA","OK"))</f>
        <v>OK</v>
      </c>
      <c r="Q496" s="8" t="s">
        <v>2685</v>
      </c>
    </row>
    <row r="497" customFormat="false" ht="15" hidden="false" customHeight="false" outlineLevel="0" collapsed="false">
      <c r="A497" s="8" t="n">
        <v>12</v>
      </c>
      <c r="B497" s="8" t="s">
        <v>3252</v>
      </c>
      <c r="C497" s="8" t="s">
        <v>3260</v>
      </c>
      <c r="D497" s="8" t="s">
        <v>2948</v>
      </c>
      <c r="E497" s="8" t="s">
        <v>3261</v>
      </c>
      <c r="F497" s="8" t="s">
        <v>1698</v>
      </c>
      <c r="G497" s="5" t="s">
        <v>1697</v>
      </c>
      <c r="H497" s="9" t="n">
        <v>1</v>
      </c>
      <c r="I497" s="11" t="n">
        <v>42.62</v>
      </c>
      <c r="J497" s="8"/>
      <c r="K497" s="11" t="n">
        <v>42.62</v>
      </c>
      <c r="L497" s="11" t="n">
        <f aca="false">IFERROR(K497/H497,"")</f>
        <v>42.62</v>
      </c>
      <c r="M497" s="8"/>
      <c r="N497" s="11"/>
      <c r="O497" s="11"/>
      <c r="P497" s="12" t="str">
        <f aca="false">IF(O497="","NON VALUTABILE",IF(L497&lt;=O497,"ANOMALIA","OK"))</f>
        <v>NON VALUTABILE</v>
      </c>
      <c r="Q497" s="8" t="s">
        <v>2731</v>
      </c>
    </row>
    <row r="498" customFormat="false" ht="15" hidden="false" customHeight="false" outlineLevel="0" collapsed="false">
      <c r="A498" s="8" t="n">
        <v>12</v>
      </c>
      <c r="B498" s="8" t="s">
        <v>3252</v>
      </c>
      <c r="C498" s="8" t="s">
        <v>3262</v>
      </c>
      <c r="D498" s="8" t="s">
        <v>3263</v>
      </c>
      <c r="E498" s="8" t="s">
        <v>1783</v>
      </c>
      <c r="F498" s="8" t="s">
        <v>1783</v>
      </c>
      <c r="G498" s="5" t="s">
        <v>1785</v>
      </c>
      <c r="H498" s="9" t="n">
        <v>1</v>
      </c>
      <c r="I498" s="11" t="n">
        <v>81.97</v>
      </c>
      <c r="J498" s="8"/>
      <c r="K498" s="11" t="n">
        <v>81.97</v>
      </c>
      <c r="L498" s="11" t="n">
        <f aca="false">IFERROR(K498/H498,"")</f>
        <v>81.97</v>
      </c>
      <c r="M498" s="8"/>
      <c r="N498" s="11"/>
      <c r="O498" s="11"/>
      <c r="P498" s="12" t="str">
        <f aca="false">IF(O498="","NON VALUTABILE",IF(L498&lt;=O498,"ANOMALIA","OK"))</f>
        <v>NON VALUTABILE</v>
      </c>
      <c r="Q498" s="8" t="s">
        <v>2731</v>
      </c>
    </row>
    <row r="499" customFormat="false" ht="15" hidden="false" customHeight="false" outlineLevel="0" collapsed="false">
      <c r="A499" s="8" t="n">
        <v>12</v>
      </c>
      <c r="B499" s="8" t="s">
        <v>3252</v>
      </c>
      <c r="C499" s="8" t="s">
        <v>3264</v>
      </c>
      <c r="D499" s="8" t="s">
        <v>2658</v>
      </c>
      <c r="E499" s="8" t="s">
        <v>1758</v>
      </c>
      <c r="F499" s="8" t="s">
        <v>1758</v>
      </c>
      <c r="G499" s="5" t="s">
        <v>1742</v>
      </c>
      <c r="H499" s="9" t="n">
        <v>1</v>
      </c>
      <c r="I499" s="11" t="n">
        <v>108.29</v>
      </c>
      <c r="J499" s="8" t="s">
        <v>2985</v>
      </c>
      <c r="K499" s="11" t="n">
        <v>75.8</v>
      </c>
      <c r="L499" s="11" t="n">
        <f aca="false">IFERROR(K499/H499,"")</f>
        <v>75.8</v>
      </c>
      <c r="M499" s="8"/>
      <c r="N499" s="11"/>
      <c r="O499" s="11"/>
      <c r="P499" s="12" t="str">
        <f aca="false">IF(O499="","NON VALUTABILE",IF(L499&lt;=O499,"ANOMALIA","OK"))</f>
        <v>NON VALUTABILE</v>
      </c>
      <c r="Q499" s="8" t="s">
        <v>2664</v>
      </c>
    </row>
    <row r="500" customFormat="false" ht="15" hidden="false" customHeight="false" outlineLevel="0" collapsed="false">
      <c r="A500" s="8" t="n">
        <v>12</v>
      </c>
      <c r="B500" s="8" t="s">
        <v>3252</v>
      </c>
      <c r="C500" s="8" t="s">
        <v>3264</v>
      </c>
      <c r="D500" s="8" t="s">
        <v>2658</v>
      </c>
      <c r="E500" s="8" t="s">
        <v>1737</v>
      </c>
      <c r="F500" s="8" t="s">
        <v>1737</v>
      </c>
      <c r="G500" s="5" t="s">
        <v>1739</v>
      </c>
      <c r="H500" s="9" t="n">
        <v>2</v>
      </c>
      <c r="I500" s="11" t="n">
        <v>109.76</v>
      </c>
      <c r="J500" s="8" t="s">
        <v>2985</v>
      </c>
      <c r="K500" s="11" t="n">
        <v>153.66</v>
      </c>
      <c r="L500" s="11" t="n">
        <f aca="false">IFERROR(K500/H500,"")</f>
        <v>76.83</v>
      </c>
      <c r="M500" s="8"/>
      <c r="N500" s="11"/>
      <c r="O500" s="11"/>
      <c r="P500" s="12" t="str">
        <f aca="false">IF(O500="","NON VALUTABILE",IF(L500&lt;=O500,"ANOMALIA","OK"))</f>
        <v>NON VALUTABILE</v>
      </c>
      <c r="Q500" s="8" t="s">
        <v>2664</v>
      </c>
    </row>
    <row r="501" customFormat="false" ht="15" hidden="false" customHeight="false" outlineLevel="0" collapsed="false">
      <c r="A501" s="8" t="n">
        <v>12</v>
      </c>
      <c r="B501" s="8" t="s">
        <v>3252</v>
      </c>
      <c r="C501" s="8" t="s">
        <v>3264</v>
      </c>
      <c r="D501" s="8" t="s">
        <v>3265</v>
      </c>
      <c r="E501" s="8" t="s">
        <v>3266</v>
      </c>
      <c r="F501" s="8" t="s">
        <v>2221</v>
      </c>
      <c r="G501" s="5" t="s">
        <v>2223</v>
      </c>
      <c r="H501" s="9" t="n">
        <v>2</v>
      </c>
      <c r="I501" s="11" t="n">
        <v>40.98</v>
      </c>
      <c r="J501" s="8"/>
      <c r="K501" s="11" t="n">
        <v>81.96</v>
      </c>
      <c r="L501" s="11" t="n">
        <f aca="false">IFERROR(K501/H501,"")</f>
        <v>40.98</v>
      </c>
      <c r="M501" s="8"/>
      <c r="N501" s="11"/>
      <c r="O501" s="11"/>
      <c r="P501" s="12" t="str">
        <f aca="false">IF(O501="","NON VALUTABILE",IF(L501&lt;=O501,"ANOMALIA","OK"))</f>
        <v>NON VALUTABILE</v>
      </c>
      <c r="Q501" s="8" t="s">
        <v>2664</v>
      </c>
    </row>
    <row r="502" customFormat="false" ht="15" hidden="false" customHeight="false" outlineLevel="0" collapsed="false">
      <c r="A502" s="8" t="n">
        <v>12</v>
      </c>
      <c r="B502" s="8" t="s">
        <v>3252</v>
      </c>
      <c r="C502" s="8" t="s">
        <v>3264</v>
      </c>
      <c r="D502" s="8" t="s">
        <v>2738</v>
      </c>
      <c r="E502" s="8" t="s">
        <v>366</v>
      </c>
      <c r="F502" s="8" t="s">
        <v>366</v>
      </c>
      <c r="G502" s="5" t="s">
        <v>3267</v>
      </c>
      <c r="H502" s="9" t="n">
        <v>1</v>
      </c>
      <c r="I502" s="11" t="n">
        <v>40.62</v>
      </c>
      <c r="J502" s="8" t="s">
        <v>3100</v>
      </c>
      <c r="K502" s="11" t="n">
        <v>26.4</v>
      </c>
      <c r="L502" s="11" t="n">
        <f aca="false">IFERROR(K502/H502,"")</f>
        <v>26.4</v>
      </c>
      <c r="M502" s="8" t="s">
        <v>367</v>
      </c>
      <c r="N502" s="11" t="n">
        <v>10.31</v>
      </c>
      <c r="O502" s="11" t="n">
        <v>10.31</v>
      </c>
      <c r="P502" s="12" t="str">
        <f aca="false">IF(O502="","NON VALUTABILE",IF(L502&lt;=O502,"ANOMALIA","OK"))</f>
        <v>OK</v>
      </c>
      <c r="Q502" s="8" t="s">
        <v>2664</v>
      </c>
    </row>
    <row r="503" customFormat="false" ht="15" hidden="false" customHeight="false" outlineLevel="0" collapsed="false">
      <c r="A503" s="8" t="n">
        <v>12</v>
      </c>
      <c r="B503" s="8" t="s">
        <v>3252</v>
      </c>
      <c r="C503" s="8" t="s">
        <v>3264</v>
      </c>
      <c r="D503" s="8" t="s">
        <v>2757</v>
      </c>
      <c r="E503" s="8" t="s">
        <v>518</v>
      </c>
      <c r="F503" s="8" t="s">
        <v>518</v>
      </c>
      <c r="G503" s="5" t="s">
        <v>2785</v>
      </c>
      <c r="H503" s="9" t="n">
        <v>1</v>
      </c>
      <c r="I503" s="11" t="n">
        <v>40.98</v>
      </c>
      <c r="J503" s="8"/>
      <c r="K503" s="11" t="n">
        <v>40.98</v>
      </c>
      <c r="L503" s="11" t="n">
        <f aca="false">IFERROR(K503/H503,"")</f>
        <v>40.98</v>
      </c>
      <c r="M503" s="8" t="s">
        <v>519</v>
      </c>
      <c r="N503" s="11" t="n">
        <v>35.44</v>
      </c>
      <c r="O503" s="11" t="n">
        <v>35.44</v>
      </c>
      <c r="P503" s="12" t="str">
        <f aca="false">IF(O503="","NON VALUTABILE",IF(L503&lt;=O503,"ANOMALIA","OK"))</f>
        <v>OK</v>
      </c>
      <c r="Q503" s="8" t="s">
        <v>2664</v>
      </c>
    </row>
    <row r="504" customFormat="false" ht="15" hidden="false" customHeight="false" outlineLevel="0" collapsed="false">
      <c r="A504" s="8" t="n">
        <v>12</v>
      </c>
      <c r="B504" s="8" t="s">
        <v>3252</v>
      </c>
      <c r="C504" s="8" t="s">
        <v>3264</v>
      </c>
      <c r="D504" s="8" t="s">
        <v>2647</v>
      </c>
      <c r="E504" s="8" t="s">
        <v>3268</v>
      </c>
      <c r="F504" s="8" t="s">
        <v>322</v>
      </c>
      <c r="G504" s="5" t="s">
        <v>3269</v>
      </c>
      <c r="H504" s="9" t="n">
        <v>1</v>
      </c>
      <c r="I504" s="11" t="n">
        <v>69.93</v>
      </c>
      <c r="J504" s="8" t="s">
        <v>2985</v>
      </c>
      <c r="K504" s="11" t="n">
        <v>48.95</v>
      </c>
      <c r="L504" s="11" t="n">
        <f aca="false">IFERROR(K504/H504,"")</f>
        <v>48.95</v>
      </c>
      <c r="M504" s="8" t="s">
        <v>323</v>
      </c>
      <c r="N504" s="11" t="n">
        <v>20.33</v>
      </c>
      <c r="O504" s="11" t="n">
        <v>20.33</v>
      </c>
      <c r="P504" s="12" t="str">
        <f aca="false">IF(O504="","NON VALUTABILE",IF(L504&lt;=O504,"ANOMALIA","OK"))</f>
        <v>OK</v>
      </c>
      <c r="Q504" s="8" t="s">
        <v>2664</v>
      </c>
    </row>
    <row r="505" customFormat="false" ht="15" hidden="false" customHeight="false" outlineLevel="0" collapsed="false">
      <c r="A505" s="8" t="n">
        <v>12</v>
      </c>
      <c r="B505" s="8" t="s">
        <v>3252</v>
      </c>
      <c r="C505" s="8" t="s">
        <v>3264</v>
      </c>
      <c r="D505" s="8" t="s">
        <v>2708</v>
      </c>
      <c r="E505" s="8" t="s">
        <v>3270</v>
      </c>
      <c r="F505" s="8" t="s">
        <v>244</v>
      </c>
      <c r="G505" s="5" t="s">
        <v>1947</v>
      </c>
      <c r="H505" s="9" t="n">
        <v>1</v>
      </c>
      <c r="I505" s="11" t="n">
        <v>100.9</v>
      </c>
      <c r="J505" s="8" t="s">
        <v>2985</v>
      </c>
      <c r="K505" s="11" t="n">
        <v>70.63</v>
      </c>
      <c r="L505" s="11" t="n">
        <f aca="false">IFERROR(K505/H505,"")</f>
        <v>70.63</v>
      </c>
      <c r="M505" s="8" t="s">
        <v>245</v>
      </c>
      <c r="N505" s="11" t="n">
        <v>41.44</v>
      </c>
      <c r="O505" s="11" t="n">
        <v>41.44</v>
      </c>
      <c r="P505" s="12" t="str">
        <f aca="false">IF(O505="","NON VALUTABILE",IF(L505&lt;=O505,"ANOMALIA","OK"))</f>
        <v>OK</v>
      </c>
      <c r="Q505" s="8" t="s">
        <v>2664</v>
      </c>
    </row>
    <row r="506" customFormat="false" ht="15" hidden="false" customHeight="false" outlineLevel="0" collapsed="false">
      <c r="A506" s="8" t="n">
        <v>12</v>
      </c>
      <c r="B506" s="8" t="s">
        <v>3252</v>
      </c>
      <c r="C506" s="8" t="s">
        <v>3264</v>
      </c>
      <c r="D506" s="8" t="s">
        <v>2708</v>
      </c>
      <c r="E506" s="8" t="s">
        <v>3271</v>
      </c>
      <c r="F506" s="8" t="s">
        <v>248</v>
      </c>
      <c r="G506" s="5" t="s">
        <v>1947</v>
      </c>
      <c r="H506" s="9" t="n">
        <v>1</v>
      </c>
      <c r="I506" s="11" t="n">
        <v>100.9</v>
      </c>
      <c r="J506" s="8" t="s">
        <v>2985</v>
      </c>
      <c r="K506" s="11" t="n">
        <v>70.63</v>
      </c>
      <c r="L506" s="11" t="n">
        <f aca="false">IFERROR(K506/H506,"")</f>
        <v>70.63</v>
      </c>
      <c r="M506" s="8" t="s">
        <v>249</v>
      </c>
      <c r="N506" s="11" t="n">
        <v>41.44</v>
      </c>
      <c r="O506" s="11" t="n">
        <v>41.44</v>
      </c>
      <c r="P506" s="12" t="str">
        <f aca="false">IF(O506="","NON VALUTABILE",IF(L506&lt;=O506,"ANOMALIA","OK"))</f>
        <v>OK</v>
      </c>
      <c r="Q506" s="8" t="s">
        <v>2664</v>
      </c>
    </row>
    <row r="507" customFormat="false" ht="15" hidden="false" customHeight="false" outlineLevel="0" collapsed="false">
      <c r="A507" s="8" t="n">
        <v>12</v>
      </c>
      <c r="B507" s="8" t="s">
        <v>3252</v>
      </c>
      <c r="C507" s="8" t="s">
        <v>3264</v>
      </c>
      <c r="D507" s="8" t="s">
        <v>2708</v>
      </c>
      <c r="E507" s="8" t="s">
        <v>256</v>
      </c>
      <c r="F507" s="8" t="s">
        <v>256</v>
      </c>
      <c r="G507" s="5" t="s">
        <v>2749</v>
      </c>
      <c r="H507" s="9" t="n">
        <v>2</v>
      </c>
      <c r="I507" s="11" t="n">
        <v>33.23</v>
      </c>
      <c r="J507" s="8" t="s">
        <v>2985</v>
      </c>
      <c r="K507" s="11" t="n">
        <v>46.52</v>
      </c>
      <c r="L507" s="11" t="n">
        <f aca="false">IFERROR(K507/H507,"")</f>
        <v>23.26</v>
      </c>
      <c r="M507" s="8" t="s">
        <v>257</v>
      </c>
      <c r="N507" s="11" t="n">
        <v>12.79</v>
      </c>
      <c r="O507" s="11" t="n">
        <v>12.79</v>
      </c>
      <c r="P507" s="12" t="str">
        <f aca="false">IF(O507="","NON VALUTABILE",IF(L507&lt;=O507,"ANOMALIA","OK"))</f>
        <v>OK</v>
      </c>
      <c r="Q507" s="8" t="s">
        <v>2664</v>
      </c>
    </row>
    <row r="508" customFormat="false" ht="15" hidden="false" customHeight="false" outlineLevel="0" collapsed="false">
      <c r="A508" s="8" t="n">
        <v>12</v>
      </c>
      <c r="B508" s="8" t="s">
        <v>3252</v>
      </c>
      <c r="C508" s="8" t="s">
        <v>3264</v>
      </c>
      <c r="D508" s="8" t="s">
        <v>2765</v>
      </c>
      <c r="E508" s="8" t="s">
        <v>487</v>
      </c>
      <c r="F508" s="8" t="s">
        <v>487</v>
      </c>
      <c r="G508" s="5" t="s">
        <v>3272</v>
      </c>
      <c r="H508" s="9" t="n">
        <v>2</v>
      </c>
      <c r="I508" s="11" t="n">
        <v>10.88</v>
      </c>
      <c r="J508" s="8" t="s">
        <v>2985</v>
      </c>
      <c r="K508" s="11" t="n">
        <v>15.23</v>
      </c>
      <c r="L508" s="11" t="n">
        <f aca="false">IFERROR(K508/H508,"")</f>
        <v>7.615</v>
      </c>
      <c r="M508" s="8" t="s">
        <v>488</v>
      </c>
      <c r="N508" s="11" t="n">
        <v>4</v>
      </c>
      <c r="O508" s="11" t="n">
        <v>4</v>
      </c>
      <c r="P508" s="12" t="str">
        <f aca="false">IF(O508="","NON VALUTABILE",IF(L508&lt;=O508,"ANOMALIA","OK"))</f>
        <v>OK</v>
      </c>
      <c r="Q508" s="8" t="s">
        <v>2664</v>
      </c>
    </row>
    <row r="509" customFormat="false" ht="15" hidden="false" customHeight="false" outlineLevel="0" collapsed="false">
      <c r="A509" s="8" t="n">
        <v>12</v>
      </c>
      <c r="B509" s="8" t="s">
        <v>3252</v>
      </c>
      <c r="C509" s="8" t="s">
        <v>3264</v>
      </c>
      <c r="D509" s="8" t="s">
        <v>2765</v>
      </c>
      <c r="E509" s="8" t="s">
        <v>425</v>
      </c>
      <c r="F509" s="8" t="s">
        <v>425</v>
      </c>
      <c r="G509" s="5" t="s">
        <v>2918</v>
      </c>
      <c r="H509" s="9" t="n">
        <v>1</v>
      </c>
      <c r="I509" s="11" t="n">
        <v>154.24</v>
      </c>
      <c r="J509" s="8" t="s">
        <v>2670</v>
      </c>
      <c r="K509" s="11" t="n">
        <v>77.12</v>
      </c>
      <c r="L509" s="11" t="n">
        <f aca="false">IFERROR(K509/H509,"")</f>
        <v>77.12</v>
      </c>
      <c r="M509" s="8" t="s">
        <v>426</v>
      </c>
      <c r="N509" s="11" t="n">
        <v>46.82</v>
      </c>
      <c r="O509" s="11" t="n">
        <v>46.82</v>
      </c>
      <c r="P509" s="12" t="str">
        <f aca="false">IF(O509="","NON VALUTABILE",IF(L509&lt;=O509,"ANOMALIA","OK"))</f>
        <v>OK</v>
      </c>
      <c r="Q509" s="8" t="s">
        <v>2664</v>
      </c>
    </row>
    <row r="510" customFormat="false" ht="15" hidden="false" customHeight="false" outlineLevel="0" collapsed="false">
      <c r="A510" s="8" t="n">
        <v>12</v>
      </c>
      <c r="B510" s="8" t="s">
        <v>3252</v>
      </c>
      <c r="C510" s="8" t="s">
        <v>3264</v>
      </c>
      <c r="D510" s="8" t="s">
        <v>2969</v>
      </c>
      <c r="E510" s="8" t="s">
        <v>792</v>
      </c>
      <c r="F510" s="8" t="s">
        <v>792</v>
      </c>
      <c r="G510" s="5" t="s">
        <v>3273</v>
      </c>
      <c r="H510" s="9" t="n">
        <v>1</v>
      </c>
      <c r="I510" s="11" t="n">
        <v>65.46</v>
      </c>
      <c r="J510" s="8" t="s">
        <v>2670</v>
      </c>
      <c r="K510" s="11" t="n">
        <v>32.73</v>
      </c>
      <c r="L510" s="11" t="n">
        <f aca="false">IFERROR(K510/H510,"")</f>
        <v>32.73</v>
      </c>
      <c r="M510" s="8" t="s">
        <v>793</v>
      </c>
      <c r="N510" s="11" t="n">
        <v>19.31</v>
      </c>
      <c r="O510" s="11" t="n">
        <v>19.31</v>
      </c>
      <c r="P510" s="12" t="str">
        <f aca="false">IF(O510="","NON VALUTABILE",IF(L510&lt;=O510,"ANOMALIA","OK"))</f>
        <v>OK</v>
      </c>
      <c r="Q510" s="8" t="s">
        <v>2664</v>
      </c>
    </row>
    <row r="511" customFormat="false" ht="15" hidden="false" customHeight="false" outlineLevel="0" collapsed="false">
      <c r="A511" s="8" t="n">
        <v>12</v>
      </c>
      <c r="B511" s="8" t="s">
        <v>3252</v>
      </c>
      <c r="C511" s="8" t="s">
        <v>3274</v>
      </c>
      <c r="D511" s="8" t="s">
        <v>2865</v>
      </c>
      <c r="E511" s="8" t="s">
        <v>287</v>
      </c>
      <c r="F511" s="8" t="s">
        <v>287</v>
      </c>
      <c r="G511" s="5" t="s">
        <v>3024</v>
      </c>
      <c r="H511" s="9" t="n">
        <v>1</v>
      </c>
      <c r="I511" s="11" t="n">
        <v>50.44</v>
      </c>
      <c r="J511" s="8" t="s">
        <v>3100</v>
      </c>
      <c r="K511" s="11" t="n">
        <v>32.79</v>
      </c>
      <c r="L511" s="11" t="n">
        <f aca="false">IFERROR(K511/H511,"")</f>
        <v>32.79</v>
      </c>
      <c r="M511" s="8" t="s">
        <v>288</v>
      </c>
      <c r="N511" s="11" t="n">
        <v>15.83</v>
      </c>
      <c r="O511" s="11" t="n">
        <v>15.83</v>
      </c>
      <c r="P511" s="12" t="str">
        <f aca="false">IF(O511="","NON VALUTABILE",IF(L511&lt;=O511,"ANOMALIA","OK"))</f>
        <v>OK</v>
      </c>
      <c r="Q511" s="8" t="s">
        <v>2664</v>
      </c>
    </row>
    <row r="512" customFormat="false" ht="15" hidden="false" customHeight="false" outlineLevel="0" collapsed="false">
      <c r="A512" s="8" t="n">
        <v>12</v>
      </c>
      <c r="B512" s="8" t="s">
        <v>3252</v>
      </c>
      <c r="C512" s="8" t="s">
        <v>3275</v>
      </c>
      <c r="D512" s="8" t="s">
        <v>2821</v>
      </c>
      <c r="E512" s="8" t="s">
        <v>3060</v>
      </c>
      <c r="F512" s="8" t="s">
        <v>2158</v>
      </c>
      <c r="G512" s="5" t="s">
        <v>2155</v>
      </c>
      <c r="H512" s="9" t="n">
        <v>1</v>
      </c>
      <c r="I512" s="11" t="n">
        <v>6.56</v>
      </c>
      <c r="J512" s="8"/>
      <c r="K512" s="11" t="n">
        <v>6.56</v>
      </c>
      <c r="L512" s="11" t="n">
        <f aca="false">IFERROR(K512/H512,"")</f>
        <v>6.56</v>
      </c>
      <c r="M512" s="8"/>
      <c r="N512" s="11"/>
      <c r="O512" s="11"/>
      <c r="P512" s="12" t="str">
        <f aca="false">IF(O512="","NON VALUTABILE",IF(L512&lt;=O512,"ANOMALIA","OK"))</f>
        <v>NON VALUTABILE</v>
      </c>
      <c r="Q512" s="8" t="s">
        <v>3196</v>
      </c>
    </row>
    <row r="513" customFormat="false" ht="15" hidden="false" customHeight="false" outlineLevel="0" collapsed="false">
      <c r="A513" s="8" t="n">
        <v>12</v>
      </c>
      <c r="B513" s="8" t="s">
        <v>3252</v>
      </c>
      <c r="C513" s="8" t="s">
        <v>3275</v>
      </c>
      <c r="D513" s="8" t="s">
        <v>2755</v>
      </c>
      <c r="E513" s="8" t="s">
        <v>2324</v>
      </c>
      <c r="F513" s="8" t="s">
        <v>2324</v>
      </c>
      <c r="G513" s="5" t="s">
        <v>2301</v>
      </c>
      <c r="H513" s="9" t="n">
        <v>1</v>
      </c>
      <c r="I513" s="11" t="n">
        <v>4.1</v>
      </c>
      <c r="J513" s="8"/>
      <c r="K513" s="11" t="n">
        <v>4.1</v>
      </c>
      <c r="L513" s="11" t="n">
        <f aca="false">IFERROR(K513/H513,"")</f>
        <v>4.1</v>
      </c>
      <c r="M513" s="8"/>
      <c r="N513" s="11"/>
      <c r="O513" s="11"/>
      <c r="P513" s="12" t="str">
        <f aca="false">IF(O513="","NON VALUTABILE",IF(L513&lt;=O513,"ANOMALIA","OK"))</f>
        <v>NON VALUTABILE</v>
      </c>
      <c r="Q513" s="8" t="s">
        <v>3196</v>
      </c>
    </row>
    <row r="514" customFormat="false" ht="15" hidden="false" customHeight="false" outlineLevel="0" collapsed="false">
      <c r="A514" s="8" t="n">
        <v>12</v>
      </c>
      <c r="B514" s="8" t="s">
        <v>3252</v>
      </c>
      <c r="C514" s="8" t="s">
        <v>3275</v>
      </c>
      <c r="D514" s="8" t="s">
        <v>2755</v>
      </c>
      <c r="E514" s="8" t="s">
        <v>2374</v>
      </c>
      <c r="F514" s="8" t="s">
        <v>2374</v>
      </c>
      <c r="G514" s="5" t="s">
        <v>2301</v>
      </c>
      <c r="H514" s="9" t="n">
        <v>1</v>
      </c>
      <c r="I514" s="11" t="n">
        <v>9.84</v>
      </c>
      <c r="J514" s="8"/>
      <c r="K514" s="11" t="n">
        <v>9.84</v>
      </c>
      <c r="L514" s="11" t="n">
        <f aca="false">IFERROR(K514/H514,"")</f>
        <v>9.84</v>
      </c>
      <c r="M514" s="8"/>
      <c r="N514" s="11"/>
      <c r="O514" s="11"/>
      <c r="P514" s="12" t="str">
        <f aca="false">IF(O514="","NON VALUTABILE",IF(L514&lt;=O514,"ANOMALIA","OK"))</f>
        <v>NON VALUTABILE</v>
      </c>
      <c r="Q514" s="8" t="s">
        <v>3196</v>
      </c>
    </row>
    <row r="515" customFormat="false" ht="15" hidden="false" customHeight="false" outlineLevel="0" collapsed="false">
      <c r="A515" s="8" t="n">
        <v>12</v>
      </c>
      <c r="B515" s="8" t="s">
        <v>3252</v>
      </c>
      <c r="C515" s="8" t="s">
        <v>3275</v>
      </c>
      <c r="D515" s="8" t="s">
        <v>2755</v>
      </c>
      <c r="E515" s="8" t="s">
        <v>2358</v>
      </c>
      <c r="F515" s="8" t="s">
        <v>2358</v>
      </c>
      <c r="G515" s="5" t="s">
        <v>2301</v>
      </c>
      <c r="H515" s="9" t="n">
        <v>1</v>
      </c>
      <c r="I515" s="11" t="n">
        <v>6.56</v>
      </c>
      <c r="J515" s="8"/>
      <c r="K515" s="11" t="n">
        <v>6.56</v>
      </c>
      <c r="L515" s="11" t="n">
        <f aca="false">IFERROR(K515/H515,"")</f>
        <v>6.56</v>
      </c>
      <c r="M515" s="8"/>
      <c r="N515" s="11"/>
      <c r="O515" s="11"/>
      <c r="P515" s="12" t="str">
        <f aca="false">IF(O515="","NON VALUTABILE",IF(L515&lt;=O515,"ANOMALIA","OK"))</f>
        <v>NON VALUTABILE</v>
      </c>
      <c r="Q515" s="8" t="s">
        <v>3196</v>
      </c>
    </row>
    <row r="516" customFormat="false" ht="15" hidden="false" customHeight="false" outlineLevel="0" collapsed="false">
      <c r="A516" s="8" t="n">
        <v>12</v>
      </c>
      <c r="B516" s="8" t="s">
        <v>3252</v>
      </c>
      <c r="C516" s="8" t="s">
        <v>3276</v>
      </c>
      <c r="D516" s="8" t="s">
        <v>3115</v>
      </c>
      <c r="E516" s="8" t="s">
        <v>3277</v>
      </c>
      <c r="F516" s="8" t="s">
        <v>545</v>
      </c>
      <c r="G516" s="5" t="s">
        <v>3117</v>
      </c>
      <c r="H516" s="9" t="n">
        <v>1</v>
      </c>
      <c r="I516" s="11" t="n">
        <v>251.37</v>
      </c>
      <c r="J516" s="8" t="s">
        <v>2908</v>
      </c>
      <c r="K516" s="11" t="n">
        <v>75.41</v>
      </c>
      <c r="L516" s="11" t="n">
        <f aca="false">IFERROR(K516/H516,"")</f>
        <v>75.41</v>
      </c>
      <c r="M516" s="8" t="s">
        <v>546</v>
      </c>
      <c r="N516" s="11" t="n">
        <v>52.28</v>
      </c>
      <c r="O516" s="11" t="n">
        <v>52.28</v>
      </c>
      <c r="P516" s="12" t="str">
        <f aca="false">IF(O516="","NON VALUTABILE",IF(L516&lt;=O516,"ANOMALIA","OK"))</f>
        <v>OK</v>
      </c>
      <c r="Q516" s="8" t="s">
        <v>2695</v>
      </c>
    </row>
    <row r="517" customFormat="false" ht="15" hidden="false" customHeight="false" outlineLevel="0" collapsed="false">
      <c r="A517" s="8" t="n">
        <v>12</v>
      </c>
      <c r="B517" s="8" t="s">
        <v>3252</v>
      </c>
      <c r="C517" s="8" t="s">
        <v>3278</v>
      </c>
      <c r="D517" s="8" t="s">
        <v>2755</v>
      </c>
      <c r="E517" s="8" t="s">
        <v>2340</v>
      </c>
      <c r="F517" s="8" t="s">
        <v>2340</v>
      </c>
      <c r="G517" s="5" t="s">
        <v>2301</v>
      </c>
      <c r="H517" s="9" t="n">
        <v>1</v>
      </c>
      <c r="I517" s="11" t="n">
        <v>5.22</v>
      </c>
      <c r="J517" s="8" t="s">
        <v>2694</v>
      </c>
      <c r="K517" s="11" t="n">
        <v>2.87</v>
      </c>
      <c r="L517" s="11" t="n">
        <f aca="false">IFERROR(K517/H517,"")</f>
        <v>2.87</v>
      </c>
      <c r="M517" s="8"/>
      <c r="N517" s="11"/>
      <c r="O517" s="11"/>
      <c r="P517" s="12" t="str">
        <f aca="false">IF(O517="","NON VALUTABILE",IF(L517&lt;=O517,"ANOMALIA","OK"))</f>
        <v>NON VALUTABILE</v>
      </c>
      <c r="Q517" s="8" t="s">
        <v>3196</v>
      </c>
    </row>
    <row r="518" customFormat="false" ht="15" hidden="false" customHeight="false" outlineLevel="0" collapsed="false">
      <c r="A518" s="8" t="n">
        <v>12</v>
      </c>
      <c r="B518" s="8" t="s">
        <v>3252</v>
      </c>
      <c r="C518" s="8" t="s">
        <v>3278</v>
      </c>
      <c r="D518" s="8" t="s">
        <v>2643</v>
      </c>
      <c r="E518" s="8" t="s">
        <v>3279</v>
      </c>
      <c r="F518" s="8" t="s">
        <v>2027</v>
      </c>
      <c r="G518" s="5" t="s">
        <v>2023</v>
      </c>
      <c r="H518" s="9" t="n">
        <v>1</v>
      </c>
      <c r="I518" s="11" t="n">
        <v>38.25</v>
      </c>
      <c r="J518" s="8" t="s">
        <v>3280</v>
      </c>
      <c r="K518" s="11" t="n">
        <v>5.74</v>
      </c>
      <c r="L518" s="11" t="n">
        <f aca="false">IFERROR(K518/H518,"")</f>
        <v>5.74</v>
      </c>
      <c r="M518" s="8"/>
      <c r="N518" s="11"/>
      <c r="O518" s="11"/>
      <c r="P518" s="12" t="str">
        <f aca="false">IF(O518="","NON VALUTABILE",IF(L518&lt;=O518,"ANOMALIA","OK"))</f>
        <v>NON VALUTABILE</v>
      </c>
      <c r="Q518" s="8" t="s">
        <v>3196</v>
      </c>
    </row>
    <row r="519" customFormat="false" ht="15" hidden="false" customHeight="false" outlineLevel="0" collapsed="false">
      <c r="A519" s="8" t="n">
        <v>12</v>
      </c>
      <c r="B519" s="8" t="s">
        <v>3252</v>
      </c>
      <c r="C519" s="8" t="s">
        <v>3278</v>
      </c>
      <c r="D519" s="8" t="s">
        <v>2821</v>
      </c>
      <c r="E519" s="8" t="s">
        <v>2956</v>
      </c>
      <c r="F519" s="8" t="s">
        <v>2172</v>
      </c>
      <c r="G519" s="5" t="s">
        <v>2155</v>
      </c>
      <c r="H519" s="9" t="n">
        <v>1</v>
      </c>
      <c r="I519" s="11" t="n">
        <v>16.39</v>
      </c>
      <c r="J519" s="8" t="s">
        <v>2539</v>
      </c>
      <c r="K519" s="11" t="n">
        <v>6.56</v>
      </c>
      <c r="L519" s="11" t="n">
        <f aca="false">IFERROR(K519/H519,"")</f>
        <v>6.56</v>
      </c>
      <c r="M519" s="8"/>
      <c r="N519" s="11"/>
      <c r="O519" s="11"/>
      <c r="P519" s="12" t="str">
        <f aca="false">IF(O519="","NON VALUTABILE",IF(L519&lt;=O519,"ANOMALIA","OK"))</f>
        <v>NON VALUTABILE</v>
      </c>
      <c r="Q519" s="8" t="s">
        <v>3196</v>
      </c>
    </row>
    <row r="520" customFormat="false" ht="15" hidden="false" customHeight="false" outlineLevel="0" collapsed="false">
      <c r="A520" s="8" t="n">
        <v>12</v>
      </c>
      <c r="B520" s="8" t="s">
        <v>3252</v>
      </c>
      <c r="C520" s="8" t="s">
        <v>3281</v>
      </c>
      <c r="D520" s="8" t="s">
        <v>2658</v>
      </c>
      <c r="E520" s="8" t="s">
        <v>1743</v>
      </c>
      <c r="F520" s="8" t="s">
        <v>1743</v>
      </c>
      <c r="G520" s="5" t="s">
        <v>1742</v>
      </c>
      <c r="H520" s="9" t="n">
        <v>1</v>
      </c>
      <c r="I520" s="11" t="n">
        <v>157.97</v>
      </c>
      <c r="J520" s="8" t="s">
        <v>2694</v>
      </c>
      <c r="K520" s="11" t="n">
        <v>86.88</v>
      </c>
      <c r="L520" s="11" t="n">
        <f aca="false">IFERROR(K520/H520,"")</f>
        <v>86.88</v>
      </c>
      <c r="M520" s="8"/>
      <c r="N520" s="11"/>
      <c r="O520" s="11"/>
      <c r="P520" s="12" t="str">
        <f aca="false">IF(O520="","NON VALUTABILE",IF(L520&lt;=O520,"ANOMALIA","OK"))</f>
        <v>NON VALUTABILE</v>
      </c>
      <c r="Q520" s="8" t="s">
        <v>2731</v>
      </c>
    </row>
    <row r="521" customFormat="false" ht="15" hidden="false" customHeight="false" outlineLevel="0" collapsed="false">
      <c r="A521" s="8" t="n">
        <v>12</v>
      </c>
      <c r="B521" s="8" t="s">
        <v>3252</v>
      </c>
      <c r="C521" s="8" t="s">
        <v>3282</v>
      </c>
      <c r="D521" s="8" t="s">
        <v>2654</v>
      </c>
      <c r="E521" s="8" t="s">
        <v>921</v>
      </c>
      <c r="F521" s="8" t="s">
        <v>921</v>
      </c>
      <c r="G521" s="5" t="s">
        <v>1369</v>
      </c>
      <c r="H521" s="9" t="n">
        <v>1</v>
      </c>
      <c r="I521" s="11" t="n">
        <v>11.85</v>
      </c>
      <c r="J521" s="8" t="s">
        <v>2781</v>
      </c>
      <c r="K521" s="11" t="n">
        <v>8.89</v>
      </c>
      <c r="L521" s="11" t="n">
        <f aca="false">IFERROR(K521/H521,"")</f>
        <v>8.89</v>
      </c>
      <c r="M521" s="8" t="s">
        <v>922</v>
      </c>
      <c r="N521" s="11" t="n">
        <v>3.16</v>
      </c>
      <c r="O521" s="11" t="n">
        <v>3.16</v>
      </c>
      <c r="P521" s="12" t="str">
        <f aca="false">IF(O521="","NON VALUTABILE",IF(L521&lt;=O521,"ANOMALIA","OK"))</f>
        <v>OK</v>
      </c>
      <c r="Q521" s="8" t="s">
        <v>2664</v>
      </c>
    </row>
    <row r="522" customFormat="false" ht="15" hidden="false" customHeight="false" outlineLevel="0" collapsed="false">
      <c r="A522" s="8" t="n">
        <v>12</v>
      </c>
      <c r="B522" s="8" t="s">
        <v>3252</v>
      </c>
      <c r="C522" s="8" t="s">
        <v>3282</v>
      </c>
      <c r="D522" s="8" t="s">
        <v>2755</v>
      </c>
      <c r="E522" s="8" t="s">
        <v>2310</v>
      </c>
      <c r="F522" s="8" t="s">
        <v>2310</v>
      </c>
      <c r="G522" s="5" t="s">
        <v>2301</v>
      </c>
      <c r="H522" s="9" t="n">
        <v>1</v>
      </c>
      <c r="I522" s="11" t="n">
        <v>28.09</v>
      </c>
      <c r="J522" s="8" t="s">
        <v>2781</v>
      </c>
      <c r="K522" s="11" t="n">
        <v>21.07</v>
      </c>
      <c r="L522" s="11" t="n">
        <f aca="false">IFERROR(K522/H522,"")</f>
        <v>21.07</v>
      </c>
      <c r="M522" s="8"/>
      <c r="N522" s="11"/>
      <c r="O522" s="11"/>
      <c r="P522" s="12" t="str">
        <f aca="false">IF(O522="","NON VALUTABILE",IF(L522&lt;=O522,"ANOMALIA","OK"))</f>
        <v>NON VALUTABILE</v>
      </c>
      <c r="Q522" s="8" t="s">
        <v>2664</v>
      </c>
    </row>
    <row r="523" customFormat="false" ht="15" hidden="false" customHeight="false" outlineLevel="0" collapsed="false">
      <c r="A523" s="8" t="n">
        <v>12</v>
      </c>
      <c r="B523" s="8" t="s">
        <v>3252</v>
      </c>
      <c r="C523" s="8" t="s">
        <v>3282</v>
      </c>
      <c r="D523" s="8" t="s">
        <v>2654</v>
      </c>
      <c r="E523" s="8" t="s">
        <v>941</v>
      </c>
      <c r="F523" s="8" t="s">
        <v>941</v>
      </c>
      <c r="G523" s="5" t="s">
        <v>613</v>
      </c>
      <c r="H523" s="9" t="n">
        <v>1</v>
      </c>
      <c r="I523" s="11" t="n">
        <v>13.7</v>
      </c>
      <c r="J523" s="8" t="s">
        <v>2781</v>
      </c>
      <c r="K523" s="11" t="n">
        <v>10.28</v>
      </c>
      <c r="L523" s="11" t="n">
        <f aca="false">IFERROR(K523/H523,"")</f>
        <v>10.28</v>
      </c>
      <c r="M523" s="8" t="s">
        <v>942</v>
      </c>
      <c r="N523" s="11" t="n">
        <v>2.9</v>
      </c>
      <c r="O523" s="11" t="n">
        <v>3.22</v>
      </c>
      <c r="P523" s="12" t="str">
        <f aca="false">IF(O523="","NON VALUTABILE",IF(L523&lt;=O523,"ANOMALIA","OK"))</f>
        <v>OK</v>
      </c>
      <c r="Q523" s="8" t="s">
        <v>2664</v>
      </c>
    </row>
    <row r="524" customFormat="false" ht="15" hidden="false" customHeight="false" outlineLevel="0" collapsed="false">
      <c r="A524" s="8" t="n">
        <v>12</v>
      </c>
      <c r="B524" s="8" t="s">
        <v>3252</v>
      </c>
      <c r="C524" s="8" t="s">
        <v>3282</v>
      </c>
      <c r="D524" s="8" t="s">
        <v>2654</v>
      </c>
      <c r="E524" s="8" t="s">
        <v>874</v>
      </c>
      <c r="F524" s="8" t="s">
        <v>874</v>
      </c>
      <c r="G524" s="5" t="s">
        <v>494</v>
      </c>
      <c r="H524" s="9" t="n">
        <v>1</v>
      </c>
      <c r="I524" s="11" t="n">
        <v>27.35</v>
      </c>
      <c r="J524" s="8" t="s">
        <v>2781</v>
      </c>
      <c r="K524" s="11" t="n">
        <v>20.51</v>
      </c>
      <c r="L524" s="11" t="n">
        <f aca="false">IFERROR(K524/H524,"")</f>
        <v>20.51</v>
      </c>
      <c r="M524" s="8" t="s">
        <v>875</v>
      </c>
      <c r="N524" s="11" t="n">
        <v>6.4675</v>
      </c>
      <c r="O524" s="11" t="n">
        <v>6.47</v>
      </c>
      <c r="P524" s="12" t="str">
        <f aca="false">IF(O524="","NON VALUTABILE",IF(L524&lt;=O524,"ANOMALIA","OK"))</f>
        <v>OK</v>
      </c>
      <c r="Q524" s="8" t="s">
        <v>2664</v>
      </c>
    </row>
    <row r="525" customFormat="false" ht="15" hidden="false" customHeight="false" outlineLevel="0" collapsed="false">
      <c r="A525" s="8" t="n">
        <v>12</v>
      </c>
      <c r="B525" s="8" t="s">
        <v>3252</v>
      </c>
      <c r="C525" s="8" t="s">
        <v>3282</v>
      </c>
      <c r="D525" s="8" t="s">
        <v>2755</v>
      </c>
      <c r="E525" s="8" t="s">
        <v>2390</v>
      </c>
      <c r="F525" s="8" t="s">
        <v>2390</v>
      </c>
      <c r="G525" s="5" t="s">
        <v>1801</v>
      </c>
      <c r="H525" s="9" t="n">
        <v>1</v>
      </c>
      <c r="I525" s="11" t="n">
        <v>49.06</v>
      </c>
      <c r="J525" s="8" t="s">
        <v>2781</v>
      </c>
      <c r="K525" s="11" t="n">
        <v>36.8</v>
      </c>
      <c r="L525" s="11" t="n">
        <f aca="false">IFERROR(K525/H525,"")</f>
        <v>36.8</v>
      </c>
      <c r="M525" s="8"/>
      <c r="N525" s="11"/>
      <c r="O525" s="11"/>
      <c r="P525" s="12" t="str">
        <f aca="false">IF(O525="","NON VALUTABILE",IF(L525&lt;=O525,"ANOMALIA","OK"))</f>
        <v>NON VALUTABILE</v>
      </c>
      <c r="Q525" s="8" t="s">
        <v>2664</v>
      </c>
    </row>
    <row r="526" customFormat="false" ht="15" hidden="false" customHeight="false" outlineLevel="0" collapsed="false">
      <c r="A526" s="8" t="n">
        <v>12</v>
      </c>
      <c r="B526" s="8" t="s">
        <v>3252</v>
      </c>
      <c r="C526" s="8" t="s">
        <v>3282</v>
      </c>
      <c r="D526" s="8" t="s">
        <v>2659</v>
      </c>
      <c r="E526" s="8" t="s">
        <v>1827</v>
      </c>
      <c r="F526" s="8" t="s">
        <v>1827</v>
      </c>
      <c r="G526" s="5" t="s">
        <v>1829</v>
      </c>
      <c r="H526" s="9" t="n">
        <v>5</v>
      </c>
      <c r="I526" s="11" t="n">
        <v>11.48</v>
      </c>
      <c r="J526" s="8"/>
      <c r="K526" s="11" t="n">
        <v>57.4</v>
      </c>
      <c r="L526" s="11" t="n">
        <f aca="false">IFERROR(K526/H526,"")</f>
        <v>11.48</v>
      </c>
      <c r="M526" s="8"/>
      <c r="N526" s="11"/>
      <c r="O526" s="11"/>
      <c r="P526" s="12" t="str">
        <f aca="false">IF(O526="","NON VALUTABILE",IF(L526&lt;=O526,"ANOMALIA","OK"))</f>
        <v>NON VALUTABILE</v>
      </c>
      <c r="Q526" s="8" t="s">
        <v>2664</v>
      </c>
    </row>
    <row r="527" customFormat="false" ht="15" hidden="false" customHeight="false" outlineLevel="0" collapsed="false">
      <c r="A527" s="8" t="n">
        <v>12</v>
      </c>
      <c r="B527" s="8" t="s">
        <v>3283</v>
      </c>
      <c r="C527" s="8" t="s">
        <v>3284</v>
      </c>
      <c r="D527" s="8" t="s">
        <v>2643</v>
      </c>
      <c r="E527" s="8" t="s">
        <v>3285</v>
      </c>
      <c r="F527" s="8" t="s">
        <v>673</v>
      </c>
      <c r="G527" s="5" t="s">
        <v>3135</v>
      </c>
      <c r="H527" s="9" t="n">
        <v>1</v>
      </c>
      <c r="I527" s="11" t="n">
        <v>20.9</v>
      </c>
      <c r="J527" s="8" t="s">
        <v>2539</v>
      </c>
      <c r="K527" s="11" t="n">
        <v>8.36</v>
      </c>
      <c r="L527" s="11" t="n">
        <f aca="false">IFERROR(K527/H527,"")</f>
        <v>8.36</v>
      </c>
      <c r="M527" s="8" t="s">
        <v>674</v>
      </c>
      <c r="N527" s="11" t="n">
        <v>3.218</v>
      </c>
      <c r="O527" s="11" t="n">
        <v>3.22</v>
      </c>
      <c r="P527" s="12" t="str">
        <f aca="false">IF(O527="","NON VALUTABILE",IF(L527&lt;=O527,"ANOMALIA","OK"))</f>
        <v>OK</v>
      </c>
      <c r="Q527" s="8" t="s">
        <v>2685</v>
      </c>
    </row>
    <row r="528" customFormat="false" ht="15" hidden="false" customHeight="false" outlineLevel="0" collapsed="false">
      <c r="A528" s="8" t="n">
        <v>12</v>
      </c>
      <c r="B528" s="8" t="s">
        <v>3283</v>
      </c>
      <c r="C528" s="8" t="s">
        <v>3284</v>
      </c>
      <c r="D528" s="8" t="s">
        <v>2643</v>
      </c>
      <c r="E528" s="8" t="s">
        <v>3286</v>
      </c>
      <c r="F528" s="8" t="s">
        <v>573</v>
      </c>
      <c r="G528" s="5" t="s">
        <v>3287</v>
      </c>
      <c r="H528" s="9" t="n">
        <v>1</v>
      </c>
      <c r="I528" s="11" t="n">
        <v>26.3</v>
      </c>
      <c r="J528" s="8" t="s">
        <v>2539</v>
      </c>
      <c r="K528" s="11" t="n">
        <v>10.52</v>
      </c>
      <c r="L528" s="11" t="n">
        <f aca="false">IFERROR(K528/H528,"")</f>
        <v>10.52</v>
      </c>
      <c r="M528" s="8" t="s">
        <v>574</v>
      </c>
      <c r="N528" s="11" t="n">
        <v>7.68</v>
      </c>
      <c r="O528" s="11" t="n">
        <v>7.68</v>
      </c>
      <c r="P528" s="12" t="str">
        <f aca="false">IF(O528="","NON VALUTABILE",IF(L528&lt;=O528,"ANOMALIA","OK"))</f>
        <v>OK</v>
      </c>
      <c r="Q528" s="8" t="s">
        <v>2685</v>
      </c>
    </row>
    <row r="529" customFormat="false" ht="15" hidden="false" customHeight="false" outlineLevel="0" collapsed="false">
      <c r="A529" s="8" t="n">
        <v>12</v>
      </c>
      <c r="B529" s="8" t="s">
        <v>3283</v>
      </c>
      <c r="C529" s="8" t="s">
        <v>3284</v>
      </c>
      <c r="D529" s="8" t="s">
        <v>2643</v>
      </c>
      <c r="E529" s="8" t="s">
        <v>3288</v>
      </c>
      <c r="F529" s="8" t="s">
        <v>610</v>
      </c>
      <c r="G529" s="5" t="s">
        <v>3289</v>
      </c>
      <c r="H529" s="9" t="n">
        <v>1</v>
      </c>
      <c r="I529" s="11" t="n">
        <v>34.35</v>
      </c>
      <c r="J529" s="8" t="s">
        <v>2539</v>
      </c>
      <c r="K529" s="11" t="n">
        <v>13.74</v>
      </c>
      <c r="L529" s="11" t="n">
        <f aca="false">IFERROR(K529/H529,"")</f>
        <v>13.74</v>
      </c>
      <c r="M529" s="8" t="s">
        <v>611</v>
      </c>
      <c r="N529" s="11" t="n">
        <v>10.89</v>
      </c>
      <c r="O529" s="11" t="n">
        <v>10.89</v>
      </c>
      <c r="P529" s="12" t="str">
        <f aca="false">IF(O529="","NON VALUTABILE",IF(L529&lt;=O529,"ANOMALIA","OK"))</f>
        <v>OK</v>
      </c>
      <c r="Q529" s="8" t="s">
        <v>2685</v>
      </c>
    </row>
    <row r="530" customFormat="false" ht="15" hidden="false" customHeight="false" outlineLevel="0" collapsed="false">
      <c r="A530" s="8" t="n">
        <v>13</v>
      </c>
      <c r="B530" s="8" t="s">
        <v>3283</v>
      </c>
      <c r="C530" s="8" t="s">
        <v>3284</v>
      </c>
      <c r="D530" s="8" t="s">
        <v>2819</v>
      </c>
      <c r="E530" s="8" t="s">
        <v>3290</v>
      </c>
      <c r="F530" s="8" t="s">
        <v>736</v>
      </c>
      <c r="G530" s="5" t="s">
        <v>2080</v>
      </c>
      <c r="H530" s="9" t="n">
        <v>4</v>
      </c>
      <c r="I530" s="11" t="n">
        <v>19.01</v>
      </c>
      <c r="J530" s="8" t="s">
        <v>3100</v>
      </c>
      <c r="K530" s="11" t="n">
        <v>49.43</v>
      </c>
      <c r="L530" s="11" t="n">
        <f aca="false">IFERROR(K530/H530,"")</f>
        <v>12.3575</v>
      </c>
      <c r="M530" s="8" t="s">
        <v>737</v>
      </c>
      <c r="N530" s="11" t="n">
        <v>9.535</v>
      </c>
      <c r="O530" s="11" t="n">
        <v>9.535</v>
      </c>
      <c r="P530" s="12" t="str">
        <f aca="false">IF(O530="","NON VALUTABILE",IF(L530&lt;=O530,"ANOMALIA","OK"))</f>
        <v>OK</v>
      </c>
      <c r="Q530" s="8" t="s">
        <v>2685</v>
      </c>
    </row>
    <row r="531" customFormat="false" ht="15" hidden="false" customHeight="false" outlineLevel="0" collapsed="false">
      <c r="A531" s="8" t="n">
        <v>13</v>
      </c>
      <c r="B531" s="8" t="s">
        <v>3283</v>
      </c>
      <c r="C531" s="8" t="s">
        <v>3291</v>
      </c>
      <c r="D531" s="8" t="s">
        <v>2969</v>
      </c>
      <c r="E531" s="8" t="s">
        <v>784</v>
      </c>
      <c r="F531" s="8" t="s">
        <v>784</v>
      </c>
      <c r="G531" s="5" t="s">
        <v>3292</v>
      </c>
      <c r="H531" s="9" t="n">
        <v>1</v>
      </c>
      <c r="I531" s="11" t="n">
        <v>53.28</v>
      </c>
      <c r="J531" s="8"/>
      <c r="K531" s="11" t="n">
        <v>53.28</v>
      </c>
      <c r="L531" s="11" t="n">
        <f aca="false">IFERROR(K531/H531,"")</f>
        <v>53.28</v>
      </c>
      <c r="M531" s="8" t="s">
        <v>785</v>
      </c>
      <c r="N531" s="11" t="n">
        <v>40.73</v>
      </c>
      <c r="O531" s="11" t="n">
        <v>40.73</v>
      </c>
      <c r="P531" s="12" t="str">
        <f aca="false">IF(O531="","NON VALUTABILE",IF(L531&lt;=O531,"ANOMALIA","OK"))</f>
        <v>OK</v>
      </c>
      <c r="Q531" s="8" t="s">
        <v>2710</v>
      </c>
    </row>
    <row r="532" customFormat="false" ht="15" hidden="false" customHeight="false" outlineLevel="0" collapsed="false">
      <c r="A532" s="8" t="n">
        <v>13</v>
      </c>
      <c r="B532" s="8" t="s">
        <v>3283</v>
      </c>
      <c r="C532" s="8" t="s">
        <v>3293</v>
      </c>
      <c r="D532" s="8" t="s">
        <v>2813</v>
      </c>
      <c r="E532" s="8" t="s">
        <v>1681</v>
      </c>
      <c r="F532" s="8" t="s">
        <v>1681</v>
      </c>
      <c r="G532" s="5" t="s">
        <v>1683</v>
      </c>
      <c r="H532" s="9" t="n">
        <v>1</v>
      </c>
      <c r="I532" s="11" t="n">
        <v>22.13</v>
      </c>
      <c r="J532" s="8"/>
      <c r="K532" s="11" t="n">
        <v>22.13</v>
      </c>
      <c r="L532" s="11" t="n">
        <f aca="false">IFERROR(K532/H532,"")</f>
        <v>22.13</v>
      </c>
      <c r="M532" s="8"/>
      <c r="N532" s="11"/>
      <c r="O532" s="11"/>
      <c r="P532" s="12" t="str">
        <f aca="false">IF(O532="","NON VALUTABILE",IF(L532&lt;=O532,"ANOMALIA","OK"))</f>
        <v>NON VALUTABILE</v>
      </c>
      <c r="Q532" s="8" t="s">
        <v>3196</v>
      </c>
    </row>
    <row r="533" customFormat="false" ht="23.85" hidden="false" customHeight="false" outlineLevel="0" collapsed="false">
      <c r="A533" s="8" t="n">
        <v>13</v>
      </c>
      <c r="B533" s="8" t="s">
        <v>3283</v>
      </c>
      <c r="C533" s="8" t="s">
        <v>3294</v>
      </c>
      <c r="D533" s="8" t="s">
        <v>2717</v>
      </c>
      <c r="E533" s="8" t="s">
        <v>2148</v>
      </c>
      <c r="F533" s="8" t="s">
        <v>2148</v>
      </c>
      <c r="G533" s="5" t="s">
        <v>2150</v>
      </c>
      <c r="H533" s="9" t="n">
        <v>1</v>
      </c>
      <c r="I533" s="11" t="n">
        <v>20</v>
      </c>
      <c r="J533" s="8"/>
      <c r="K533" s="11" t="n">
        <v>20</v>
      </c>
      <c r="L533" s="11" t="n">
        <f aca="false">IFERROR(K533/H533,"")</f>
        <v>20</v>
      </c>
      <c r="M533" s="8"/>
      <c r="N533" s="11"/>
      <c r="O533" s="11"/>
      <c r="P533" s="12" t="str">
        <f aca="false">IF(O533="","NON VALUTABILE",IF(L533&lt;=O533,"ANOMALIA","OK"))</f>
        <v>NON VALUTABILE</v>
      </c>
      <c r="Q533" s="8" t="s">
        <v>3196</v>
      </c>
    </row>
    <row r="534" customFormat="false" ht="23.85" hidden="false" customHeight="false" outlineLevel="0" collapsed="false">
      <c r="A534" s="8" t="n">
        <v>13</v>
      </c>
      <c r="B534" s="8" t="s">
        <v>3283</v>
      </c>
      <c r="C534" s="8" t="s">
        <v>3294</v>
      </c>
      <c r="D534" s="8" t="s">
        <v>2717</v>
      </c>
      <c r="E534" s="8" t="s">
        <v>2145</v>
      </c>
      <c r="F534" s="8" t="s">
        <v>2145</v>
      </c>
      <c r="G534" s="5" t="s">
        <v>2147</v>
      </c>
      <c r="H534" s="9" t="n">
        <v>1</v>
      </c>
      <c r="I534" s="11" t="n">
        <v>22</v>
      </c>
      <c r="J534" s="8"/>
      <c r="K534" s="11" t="n">
        <v>22</v>
      </c>
      <c r="L534" s="11" t="n">
        <f aca="false">IFERROR(K534/H534,"")</f>
        <v>22</v>
      </c>
      <c r="M534" s="8"/>
      <c r="N534" s="11"/>
      <c r="O534" s="11"/>
      <c r="P534" s="12" t="str">
        <f aca="false">IF(O534="","NON VALUTABILE",IF(L534&lt;=O534,"ANOMALIA","OK"))</f>
        <v>NON VALUTABILE</v>
      </c>
      <c r="Q534" s="8" t="s">
        <v>3196</v>
      </c>
    </row>
    <row r="535" customFormat="false" ht="23.85" hidden="false" customHeight="false" outlineLevel="0" collapsed="false">
      <c r="A535" s="8" t="n">
        <v>13</v>
      </c>
      <c r="B535" s="8" t="s">
        <v>3283</v>
      </c>
      <c r="C535" s="8" t="s">
        <v>3295</v>
      </c>
      <c r="D535" s="8" t="s">
        <v>2643</v>
      </c>
      <c r="E535" s="8" t="s">
        <v>3106</v>
      </c>
      <c r="F535" s="8" t="s">
        <v>630</v>
      </c>
      <c r="G535" s="5" t="s">
        <v>2047</v>
      </c>
      <c r="H535" s="9" t="n">
        <v>1</v>
      </c>
      <c r="I535" s="11" t="n">
        <v>20.9</v>
      </c>
      <c r="J535" s="8" t="s">
        <v>2539</v>
      </c>
      <c r="K535" s="11" t="n">
        <v>8.36</v>
      </c>
      <c r="L535" s="11" t="n">
        <f aca="false">IFERROR(K535/H535,"")</f>
        <v>8.36</v>
      </c>
      <c r="M535" s="8" t="s">
        <v>631</v>
      </c>
      <c r="N535" s="11" t="n">
        <v>4.886</v>
      </c>
      <c r="O535" s="11" t="n">
        <v>4.89</v>
      </c>
      <c r="P535" s="12" t="str">
        <f aca="false">IF(O535="","NON VALUTABILE",IF(L535&lt;=O535,"ANOMALIA","OK"))</f>
        <v>OK</v>
      </c>
      <c r="Q535" s="8" t="s">
        <v>3196</v>
      </c>
    </row>
    <row r="536" customFormat="false" ht="15" hidden="false" customHeight="false" outlineLevel="0" collapsed="false">
      <c r="A536" s="8" t="n">
        <v>13</v>
      </c>
      <c r="B536" s="8" t="s">
        <v>3283</v>
      </c>
      <c r="C536" s="8" t="s">
        <v>3296</v>
      </c>
      <c r="D536" s="8" t="s">
        <v>3297</v>
      </c>
      <c r="E536" s="8" t="s">
        <v>1911</v>
      </c>
      <c r="F536" s="8" t="s">
        <v>1911</v>
      </c>
      <c r="G536" s="5" t="s">
        <v>1913</v>
      </c>
      <c r="H536" s="9" t="n">
        <v>1</v>
      </c>
      <c r="I536" s="11" t="n">
        <v>159.02</v>
      </c>
      <c r="J536" s="8"/>
      <c r="K536" s="11" t="n">
        <v>159.02</v>
      </c>
      <c r="L536" s="11" t="n">
        <f aca="false">IFERROR(K536/H536,"")</f>
        <v>159.02</v>
      </c>
      <c r="M536" s="8"/>
      <c r="N536" s="11"/>
      <c r="O536" s="11"/>
      <c r="P536" s="12" t="str">
        <f aca="false">IF(O536="","NON VALUTABILE",IF(L536&lt;=O536,"ANOMALIA","OK"))</f>
        <v>NON VALUTABILE</v>
      </c>
      <c r="Q536" s="8" t="s">
        <v>3196</v>
      </c>
    </row>
    <row r="537" customFormat="false" ht="15" hidden="false" customHeight="false" outlineLevel="0" collapsed="false">
      <c r="A537" s="8" t="n">
        <v>13</v>
      </c>
      <c r="B537" s="8" t="s">
        <v>3283</v>
      </c>
      <c r="C537" s="8" t="s">
        <v>3296</v>
      </c>
      <c r="D537" s="8" t="s">
        <v>3129</v>
      </c>
      <c r="E537" s="8" t="s">
        <v>2213</v>
      </c>
      <c r="F537" s="8" t="s">
        <v>2213</v>
      </c>
      <c r="G537" s="5" t="s">
        <v>2212</v>
      </c>
      <c r="H537" s="9" t="n">
        <v>1</v>
      </c>
      <c r="I537" s="11" t="n">
        <v>28.69</v>
      </c>
      <c r="J537" s="8"/>
      <c r="K537" s="11" t="n">
        <v>28.69</v>
      </c>
      <c r="L537" s="11" t="n">
        <f aca="false">IFERROR(K537/H537,"")</f>
        <v>28.69</v>
      </c>
      <c r="M537" s="8"/>
      <c r="N537" s="11"/>
      <c r="O537" s="11"/>
      <c r="P537" s="12" t="str">
        <f aca="false">IF(O537="","NON VALUTABILE",IF(L537&lt;=O537,"ANOMALIA","OK"))</f>
        <v>NON VALUTABILE</v>
      </c>
      <c r="Q537" s="8" t="s">
        <v>3196</v>
      </c>
    </row>
    <row r="538" customFormat="false" ht="15" hidden="false" customHeight="false" outlineLevel="0" collapsed="false">
      <c r="A538" s="8" t="n">
        <v>13</v>
      </c>
      <c r="B538" s="8" t="s">
        <v>3283</v>
      </c>
      <c r="C538" s="8" t="s">
        <v>3296</v>
      </c>
      <c r="D538" s="8" t="s">
        <v>3098</v>
      </c>
      <c r="E538" s="8" t="s">
        <v>334</v>
      </c>
      <c r="F538" s="8" t="s">
        <v>334</v>
      </c>
      <c r="G538" s="5" t="s">
        <v>3099</v>
      </c>
      <c r="H538" s="9" t="n">
        <v>1</v>
      </c>
      <c r="I538" s="11" t="n">
        <v>11.48</v>
      </c>
      <c r="J538" s="8"/>
      <c r="K538" s="11" t="n">
        <v>11.48</v>
      </c>
      <c r="L538" s="11" t="n">
        <f aca="false">IFERROR(K538/H538,"")</f>
        <v>11.48</v>
      </c>
      <c r="M538" s="8" t="s">
        <v>335</v>
      </c>
      <c r="N538" s="11" t="n">
        <v>10.03</v>
      </c>
      <c r="O538" s="11" t="n">
        <v>10.03</v>
      </c>
      <c r="P538" s="12" t="str">
        <f aca="false">IF(O538="","NON VALUTABILE",IF(L538&lt;=O538,"ANOMALIA","OK"))</f>
        <v>OK</v>
      </c>
      <c r="Q538" s="8" t="s">
        <v>3196</v>
      </c>
    </row>
    <row r="539" customFormat="false" ht="15" hidden="false" customHeight="false" outlineLevel="0" collapsed="false">
      <c r="A539" s="8" t="n">
        <v>13</v>
      </c>
      <c r="B539" s="8" t="s">
        <v>3283</v>
      </c>
      <c r="C539" s="8" t="s">
        <v>3296</v>
      </c>
      <c r="D539" s="8" t="s">
        <v>2708</v>
      </c>
      <c r="E539" s="8" t="s">
        <v>3020</v>
      </c>
      <c r="F539" s="8" t="s">
        <v>110</v>
      </c>
      <c r="G539" s="5" t="s">
        <v>494</v>
      </c>
      <c r="H539" s="9" t="n">
        <v>1</v>
      </c>
      <c r="I539" s="11" t="n">
        <v>8.2</v>
      </c>
      <c r="J539" s="8"/>
      <c r="K539" s="11" t="n">
        <v>8.2</v>
      </c>
      <c r="L539" s="11" t="n">
        <f aca="false">IFERROR(K539/H539,"")</f>
        <v>8.2</v>
      </c>
      <c r="M539" s="8" t="s">
        <v>111</v>
      </c>
      <c r="N539" s="11" t="n">
        <v>3.16</v>
      </c>
      <c r="O539" s="11" t="n">
        <v>3.16</v>
      </c>
      <c r="P539" s="12" t="str">
        <f aca="false">IF(O539="","NON VALUTABILE",IF(L539&lt;=O539,"ANOMALIA","OK"))</f>
        <v>OK</v>
      </c>
      <c r="Q539" s="8" t="s">
        <v>3196</v>
      </c>
    </row>
    <row r="540" customFormat="false" ht="15" hidden="false" customHeight="false" outlineLevel="0" collapsed="false">
      <c r="A540" s="8" t="n">
        <v>13</v>
      </c>
      <c r="B540" s="8" t="s">
        <v>3283</v>
      </c>
      <c r="C540" s="8" t="s">
        <v>3296</v>
      </c>
      <c r="D540" s="8" t="s">
        <v>2708</v>
      </c>
      <c r="E540" s="8" t="s">
        <v>3021</v>
      </c>
      <c r="F540" s="8" t="s">
        <v>118</v>
      </c>
      <c r="G540" s="5" t="s">
        <v>1716</v>
      </c>
      <c r="H540" s="9" t="n">
        <v>1</v>
      </c>
      <c r="I540" s="11" t="n">
        <v>6.56</v>
      </c>
      <c r="J540" s="8"/>
      <c r="K540" s="11" t="n">
        <v>6.56</v>
      </c>
      <c r="L540" s="11" t="n">
        <f aca="false">IFERROR(K540/H540,"")</f>
        <v>6.56</v>
      </c>
      <c r="M540" s="8" t="s">
        <v>119</v>
      </c>
      <c r="N540" s="11" t="n">
        <v>3.16</v>
      </c>
      <c r="O540" s="11" t="n">
        <v>3.16</v>
      </c>
      <c r="P540" s="12" t="str">
        <f aca="false">IF(O540="","NON VALUTABILE",IF(L540&lt;=O540,"ANOMALIA","OK"))</f>
        <v>OK</v>
      </c>
      <c r="Q540" s="8" t="s">
        <v>3196</v>
      </c>
    </row>
    <row r="541" customFormat="false" ht="15" hidden="false" customHeight="false" outlineLevel="0" collapsed="false">
      <c r="A541" s="8" t="n">
        <v>13</v>
      </c>
      <c r="B541" s="8" t="s">
        <v>3283</v>
      </c>
      <c r="C541" s="8" t="s">
        <v>3296</v>
      </c>
      <c r="D541" s="8" t="s">
        <v>2708</v>
      </c>
      <c r="E541" s="8" t="s">
        <v>3019</v>
      </c>
      <c r="F541" s="8" t="s">
        <v>143</v>
      </c>
      <c r="G541" s="5" t="s">
        <v>129</v>
      </c>
      <c r="H541" s="9" t="n">
        <v>1</v>
      </c>
      <c r="I541" s="11" t="n">
        <v>7.38</v>
      </c>
      <c r="J541" s="8"/>
      <c r="K541" s="11" t="n">
        <v>7.38</v>
      </c>
      <c r="L541" s="11" t="n">
        <f aca="false">IFERROR(K541/H541,"")</f>
        <v>7.38</v>
      </c>
      <c r="M541" s="8" t="s">
        <v>144</v>
      </c>
      <c r="N541" s="11" t="n">
        <v>4.8</v>
      </c>
      <c r="O541" s="11" t="n">
        <v>4.8</v>
      </c>
      <c r="P541" s="12" t="str">
        <f aca="false">IF(O541="","NON VALUTABILE",IF(L541&lt;=O541,"ANOMALIA","OK"))</f>
        <v>OK</v>
      </c>
      <c r="Q541" s="8" t="s">
        <v>3196</v>
      </c>
    </row>
    <row r="542" customFormat="false" ht="15" hidden="false" customHeight="false" outlineLevel="0" collapsed="false">
      <c r="A542" s="8" t="n">
        <v>13</v>
      </c>
      <c r="B542" s="8" t="s">
        <v>3283</v>
      </c>
      <c r="C542" s="8" t="s">
        <v>3296</v>
      </c>
      <c r="D542" s="8" t="s">
        <v>2708</v>
      </c>
      <c r="E542" s="8" t="s">
        <v>3018</v>
      </c>
      <c r="F542" s="8" t="s">
        <v>73</v>
      </c>
      <c r="G542" s="5" t="s">
        <v>1369</v>
      </c>
      <c r="H542" s="9" t="n">
        <v>1</v>
      </c>
      <c r="I542" s="11" t="n">
        <v>3.69</v>
      </c>
      <c r="J542" s="8"/>
      <c r="K542" s="11" t="n">
        <v>3.69</v>
      </c>
      <c r="L542" s="11" t="n">
        <f aca="false">IFERROR(K542/H542,"")</f>
        <v>3.69</v>
      </c>
      <c r="M542" s="8" t="s">
        <v>74</v>
      </c>
      <c r="N542" s="11" t="n">
        <v>2.47</v>
      </c>
      <c r="O542" s="11" t="n">
        <v>2.47</v>
      </c>
      <c r="P542" s="12" t="str">
        <f aca="false">IF(O542="","NON VALUTABILE",IF(L542&lt;=O542,"ANOMALIA","OK"))</f>
        <v>OK</v>
      </c>
      <c r="Q542" s="8" t="s">
        <v>3196</v>
      </c>
    </row>
    <row r="543" customFormat="false" ht="15" hidden="false" customHeight="false" outlineLevel="0" collapsed="false">
      <c r="A543" s="8" t="n">
        <v>13</v>
      </c>
      <c r="B543" s="8" t="s">
        <v>3283</v>
      </c>
      <c r="C543" s="8" t="s">
        <v>3298</v>
      </c>
      <c r="D543" s="8" t="s">
        <v>2643</v>
      </c>
      <c r="E543" s="8" t="s">
        <v>3299</v>
      </c>
      <c r="F543" s="8" t="s">
        <v>2054</v>
      </c>
      <c r="G543" s="5" t="s">
        <v>2056</v>
      </c>
      <c r="H543" s="9" t="n">
        <v>1</v>
      </c>
      <c r="I543" s="11" t="n">
        <v>12.15</v>
      </c>
      <c r="J543" s="8" t="s">
        <v>2539</v>
      </c>
      <c r="K543" s="11" t="n">
        <v>4.86</v>
      </c>
      <c r="L543" s="11" t="n">
        <f aca="false">IFERROR(K543/H543,"")</f>
        <v>4.86</v>
      </c>
      <c r="M543" s="8"/>
      <c r="N543" s="11"/>
      <c r="O543" s="11"/>
      <c r="P543" s="12" t="str">
        <f aca="false">IF(O543="","NON VALUTABILE",IF(L543&lt;=O543,"ANOMALIA","OK"))</f>
        <v>NON VALUTABILE</v>
      </c>
      <c r="Q543" s="8" t="s">
        <v>2685</v>
      </c>
    </row>
    <row r="544" customFormat="false" ht="15" hidden="false" customHeight="false" outlineLevel="0" collapsed="false">
      <c r="A544" s="8" t="n">
        <v>13</v>
      </c>
      <c r="B544" s="8" t="s">
        <v>3283</v>
      </c>
      <c r="C544" s="8" t="s">
        <v>3298</v>
      </c>
      <c r="D544" s="8" t="s">
        <v>2643</v>
      </c>
      <c r="E544" s="8" t="s">
        <v>3300</v>
      </c>
      <c r="F544" s="8" t="s">
        <v>2034</v>
      </c>
      <c r="G544" s="5" t="s">
        <v>2036</v>
      </c>
      <c r="H544" s="9" t="n">
        <v>1</v>
      </c>
      <c r="I544" s="11" t="n">
        <v>15</v>
      </c>
      <c r="J544" s="8" t="s">
        <v>2539</v>
      </c>
      <c r="K544" s="11" t="n">
        <v>6</v>
      </c>
      <c r="L544" s="11" t="n">
        <f aca="false">IFERROR(K544/H544,"")</f>
        <v>6</v>
      </c>
      <c r="M544" s="8"/>
      <c r="N544" s="11"/>
      <c r="O544" s="11"/>
      <c r="P544" s="12" t="str">
        <f aca="false">IF(O544="","NON VALUTABILE",IF(L544&lt;=O544,"ANOMALIA","OK"))</f>
        <v>NON VALUTABILE</v>
      </c>
      <c r="Q544" s="8" t="s">
        <v>2685</v>
      </c>
    </row>
    <row r="545" customFormat="false" ht="15" hidden="false" customHeight="false" outlineLevel="0" collapsed="false">
      <c r="A545" s="8" t="n">
        <v>13</v>
      </c>
      <c r="B545" s="8" t="s">
        <v>3283</v>
      </c>
      <c r="C545" s="8" t="s">
        <v>3298</v>
      </c>
      <c r="D545" s="8" t="s">
        <v>2994</v>
      </c>
      <c r="E545" s="8" t="s">
        <v>1943</v>
      </c>
      <c r="F545" s="8" t="s">
        <v>1943</v>
      </c>
      <c r="G545" s="5" t="s">
        <v>494</v>
      </c>
      <c r="H545" s="9" t="n">
        <v>1</v>
      </c>
      <c r="I545" s="11" t="n">
        <v>10.15</v>
      </c>
      <c r="J545" s="8" t="s">
        <v>2539</v>
      </c>
      <c r="K545" s="11" t="n">
        <v>4.06</v>
      </c>
      <c r="L545" s="11" t="n">
        <f aca="false">IFERROR(K545/H545,"")</f>
        <v>4.06</v>
      </c>
      <c r="M545" s="8"/>
      <c r="N545" s="11"/>
      <c r="O545" s="11"/>
      <c r="P545" s="12" t="str">
        <f aca="false">IF(O545="","NON VALUTABILE",IF(L545&lt;=O545,"ANOMALIA","OK"))</f>
        <v>NON VALUTABILE</v>
      </c>
      <c r="Q545" s="8" t="s">
        <v>2685</v>
      </c>
    </row>
    <row r="546" customFormat="false" ht="15" hidden="false" customHeight="false" outlineLevel="0" collapsed="false">
      <c r="A546" s="8" t="n">
        <v>13</v>
      </c>
      <c r="B546" s="8" t="s">
        <v>3283</v>
      </c>
      <c r="C546" s="8" t="s">
        <v>3301</v>
      </c>
      <c r="D546" s="8" t="s">
        <v>2755</v>
      </c>
      <c r="E546" s="8" t="s">
        <v>2318</v>
      </c>
      <c r="F546" s="8" t="s">
        <v>2318</v>
      </c>
      <c r="G546" s="5" t="s">
        <v>2301</v>
      </c>
      <c r="H546" s="9" t="n">
        <v>1</v>
      </c>
      <c r="I546" s="11" t="n">
        <v>9.84</v>
      </c>
      <c r="J546" s="8"/>
      <c r="K546" s="11" t="n">
        <v>9.84</v>
      </c>
      <c r="L546" s="11" t="n">
        <f aca="false">IFERROR(K546/H546,"")</f>
        <v>9.84</v>
      </c>
      <c r="M546" s="8"/>
      <c r="N546" s="11"/>
      <c r="O546" s="11"/>
      <c r="P546" s="12" t="str">
        <f aca="false">IF(O546="","NON VALUTABILE",IF(L546&lt;=O546,"ANOMALIA","OK"))</f>
        <v>NON VALUTABILE</v>
      </c>
      <c r="Q546" s="8" t="s">
        <v>3196</v>
      </c>
    </row>
    <row r="547" customFormat="false" ht="15" hidden="false" customHeight="false" outlineLevel="0" collapsed="false">
      <c r="A547" s="8" t="n">
        <v>13</v>
      </c>
      <c r="B547" s="8" t="s">
        <v>3283</v>
      </c>
      <c r="C547" s="8" t="s">
        <v>3301</v>
      </c>
      <c r="D547" s="8" t="s">
        <v>2755</v>
      </c>
      <c r="E547" s="8" t="s">
        <v>2297</v>
      </c>
      <c r="F547" s="8" t="s">
        <v>2297</v>
      </c>
      <c r="G547" s="5" t="s">
        <v>2288</v>
      </c>
      <c r="H547" s="9" t="n">
        <v>1</v>
      </c>
      <c r="I547" s="11" t="n">
        <v>8.2</v>
      </c>
      <c r="J547" s="8"/>
      <c r="K547" s="11" t="n">
        <v>8.2</v>
      </c>
      <c r="L547" s="11" t="n">
        <f aca="false">IFERROR(K547/H547,"")</f>
        <v>8.2</v>
      </c>
      <c r="M547" s="8"/>
      <c r="N547" s="11"/>
      <c r="O547" s="11"/>
      <c r="P547" s="12" t="str">
        <f aca="false">IF(O547="","NON VALUTABILE",IF(L547&lt;=O547,"ANOMALIA","OK"))</f>
        <v>NON VALUTABILE</v>
      </c>
      <c r="Q547" s="8" t="s">
        <v>3196</v>
      </c>
    </row>
    <row r="548" customFormat="false" ht="15" hidden="false" customHeight="false" outlineLevel="0" collapsed="false">
      <c r="A548" s="8" t="n">
        <v>13</v>
      </c>
      <c r="B548" s="8" t="s">
        <v>3283</v>
      </c>
      <c r="C548" s="8" t="s">
        <v>3301</v>
      </c>
      <c r="D548" s="8" t="s">
        <v>2755</v>
      </c>
      <c r="E548" s="8" t="s">
        <v>2299</v>
      </c>
      <c r="F548" s="8" t="s">
        <v>2299</v>
      </c>
      <c r="G548" s="5" t="s">
        <v>2301</v>
      </c>
      <c r="H548" s="9" t="n">
        <v>1</v>
      </c>
      <c r="I548" s="11" t="n">
        <v>5.74</v>
      </c>
      <c r="J548" s="8"/>
      <c r="K548" s="11" t="n">
        <v>5.74</v>
      </c>
      <c r="L548" s="11" t="n">
        <f aca="false">IFERROR(K548/H548,"")</f>
        <v>5.74</v>
      </c>
      <c r="M548" s="8"/>
      <c r="N548" s="11"/>
      <c r="O548" s="11"/>
      <c r="P548" s="12" t="str">
        <f aca="false">IF(O548="","NON VALUTABILE",IF(L548&lt;=O548,"ANOMALIA","OK"))</f>
        <v>NON VALUTABILE</v>
      </c>
      <c r="Q548" s="8" t="s">
        <v>3196</v>
      </c>
    </row>
    <row r="549" customFormat="false" ht="15" hidden="false" customHeight="false" outlineLevel="0" collapsed="false">
      <c r="A549" s="8" t="n">
        <v>13</v>
      </c>
      <c r="B549" s="8" t="s">
        <v>3283</v>
      </c>
      <c r="C549" s="8" t="s">
        <v>3301</v>
      </c>
      <c r="D549" s="8" t="s">
        <v>2755</v>
      </c>
      <c r="E549" s="8" t="s">
        <v>2366</v>
      </c>
      <c r="F549" s="8" t="s">
        <v>2366</v>
      </c>
      <c r="G549" s="5" t="s">
        <v>2301</v>
      </c>
      <c r="H549" s="9" t="n">
        <v>1</v>
      </c>
      <c r="I549" s="11" t="n">
        <v>4.92</v>
      </c>
      <c r="J549" s="8"/>
      <c r="K549" s="11" t="n">
        <v>4.92</v>
      </c>
      <c r="L549" s="11" t="n">
        <f aca="false">IFERROR(K549/H549,"")</f>
        <v>4.92</v>
      </c>
      <c r="M549" s="8"/>
      <c r="N549" s="11"/>
      <c r="O549" s="11"/>
      <c r="P549" s="12" t="str">
        <f aca="false">IF(O549="","NON VALUTABILE",IF(L549&lt;=O549,"ANOMALIA","OK"))</f>
        <v>NON VALUTABILE</v>
      </c>
      <c r="Q549" s="8" t="s">
        <v>3196</v>
      </c>
    </row>
    <row r="550" customFormat="false" ht="15" hidden="false" customHeight="false" outlineLevel="0" collapsed="false">
      <c r="A550" s="8" t="n">
        <v>13</v>
      </c>
      <c r="B550" s="8" t="s">
        <v>3283</v>
      </c>
      <c r="C550" s="8" t="s">
        <v>3302</v>
      </c>
      <c r="D550" s="8" t="s">
        <v>2755</v>
      </c>
      <c r="E550" s="8" t="s">
        <v>2390</v>
      </c>
      <c r="F550" s="8" t="s">
        <v>2390</v>
      </c>
      <c r="G550" s="5" t="s">
        <v>1801</v>
      </c>
      <c r="H550" s="9" t="n">
        <v>1</v>
      </c>
      <c r="I550" s="11" t="n">
        <v>23.77</v>
      </c>
      <c r="J550" s="8"/>
      <c r="K550" s="11" t="n">
        <v>23.77</v>
      </c>
      <c r="L550" s="11" t="n">
        <f aca="false">IFERROR(K550/H550,"")</f>
        <v>23.77</v>
      </c>
      <c r="M550" s="8"/>
      <c r="N550" s="11"/>
      <c r="O550" s="11"/>
      <c r="P550" s="12" t="str">
        <f aca="false">IF(O550="","NON VALUTABILE",IF(L550&lt;=O550,"ANOMALIA","OK"))</f>
        <v>NON VALUTABILE</v>
      </c>
      <c r="Q550" s="8" t="s">
        <v>2710</v>
      </c>
    </row>
    <row r="551" customFormat="false" ht="15" hidden="false" customHeight="false" outlineLevel="0" collapsed="false">
      <c r="A551" s="8" t="n">
        <v>13</v>
      </c>
      <c r="B551" s="8" t="s">
        <v>3283</v>
      </c>
      <c r="C551" s="8" t="s">
        <v>3303</v>
      </c>
      <c r="D551" s="8" t="s">
        <v>2755</v>
      </c>
      <c r="E551" s="8" t="s">
        <v>2370</v>
      </c>
      <c r="F551" s="8" t="s">
        <v>2370</v>
      </c>
      <c r="G551" s="5" t="s">
        <v>2301</v>
      </c>
      <c r="H551" s="9" t="n">
        <v>1</v>
      </c>
      <c r="I551" s="11" t="n">
        <v>4.1</v>
      </c>
      <c r="J551" s="8"/>
      <c r="K551" s="11" t="n">
        <v>4.1</v>
      </c>
      <c r="L551" s="11" t="n">
        <f aca="false">IFERROR(K551/H551,"")</f>
        <v>4.1</v>
      </c>
      <c r="M551" s="8"/>
      <c r="N551" s="11"/>
      <c r="O551" s="11"/>
      <c r="P551" s="12" t="str">
        <f aca="false">IF(O551="","NON VALUTABILE",IF(L551&lt;=O551,"ANOMALIA","OK"))</f>
        <v>NON VALUTABILE</v>
      </c>
      <c r="Q551" s="8" t="s">
        <v>2664</v>
      </c>
    </row>
    <row r="552" customFormat="false" ht="15" hidden="false" customHeight="false" outlineLevel="0" collapsed="false">
      <c r="A552" s="8" t="n">
        <v>13</v>
      </c>
      <c r="B552" s="8" t="s">
        <v>3283</v>
      </c>
      <c r="C552" s="8" t="s">
        <v>3303</v>
      </c>
      <c r="D552" s="8" t="s">
        <v>2755</v>
      </c>
      <c r="E552" s="8" t="s">
        <v>2350</v>
      </c>
      <c r="F552" s="8" t="s">
        <v>2350</v>
      </c>
      <c r="G552" s="5" t="s">
        <v>2301</v>
      </c>
      <c r="H552" s="9" t="n">
        <v>1</v>
      </c>
      <c r="I552" s="11" t="n">
        <v>6.56</v>
      </c>
      <c r="J552" s="8"/>
      <c r="K552" s="11" t="n">
        <v>6.56</v>
      </c>
      <c r="L552" s="11" t="n">
        <f aca="false">IFERROR(K552/H552,"")</f>
        <v>6.56</v>
      </c>
      <c r="M552" s="8"/>
      <c r="N552" s="11"/>
      <c r="O552" s="11"/>
      <c r="P552" s="12" t="str">
        <f aca="false">IF(O552="","NON VALUTABILE",IF(L552&lt;=O552,"ANOMALIA","OK"))</f>
        <v>NON VALUTABILE</v>
      </c>
      <c r="Q552" s="8" t="s">
        <v>2664</v>
      </c>
    </row>
    <row r="553" customFormat="false" ht="15" hidden="false" customHeight="false" outlineLevel="0" collapsed="false">
      <c r="A553" s="8" t="n">
        <v>13</v>
      </c>
      <c r="B553" s="8" t="s">
        <v>3283</v>
      </c>
      <c r="C553" s="8" t="s">
        <v>3303</v>
      </c>
      <c r="D553" s="8" t="s">
        <v>2654</v>
      </c>
      <c r="E553" s="8" t="s">
        <v>956</v>
      </c>
      <c r="F553" s="8" t="s">
        <v>956</v>
      </c>
      <c r="G553" s="5" t="s">
        <v>613</v>
      </c>
      <c r="H553" s="9" t="n">
        <v>1</v>
      </c>
      <c r="I553" s="11" t="n">
        <v>6.56</v>
      </c>
      <c r="J553" s="8"/>
      <c r="K553" s="11" t="n">
        <v>6.56</v>
      </c>
      <c r="L553" s="11" t="n">
        <f aca="false">IFERROR(K553/H553,"")</f>
        <v>6.56</v>
      </c>
      <c r="M553" s="8" t="s">
        <v>957</v>
      </c>
      <c r="N553" s="11" t="n">
        <v>2.15</v>
      </c>
      <c r="O553" s="11" t="n">
        <v>2.15</v>
      </c>
      <c r="P553" s="12" t="str">
        <f aca="false">IF(O553="","NON VALUTABILE",IF(L553&lt;=O553,"ANOMALIA","OK"))</f>
        <v>OK</v>
      </c>
      <c r="Q553" s="8" t="s">
        <v>2664</v>
      </c>
    </row>
    <row r="554" customFormat="false" ht="23.85" hidden="false" customHeight="false" outlineLevel="0" collapsed="false">
      <c r="A554" s="8" t="n">
        <v>13</v>
      </c>
      <c r="B554" s="8" t="s">
        <v>3283</v>
      </c>
      <c r="C554" s="8" t="s">
        <v>3303</v>
      </c>
      <c r="D554" s="8" t="s">
        <v>2847</v>
      </c>
      <c r="E554" s="8" t="s">
        <v>3304</v>
      </c>
      <c r="F554" s="8" t="s">
        <v>764</v>
      </c>
      <c r="G554" s="5" t="s">
        <v>3305</v>
      </c>
      <c r="H554" s="9" t="n">
        <v>1</v>
      </c>
      <c r="I554" s="11" t="n">
        <v>24.59</v>
      </c>
      <c r="J554" s="8" t="s">
        <v>2539</v>
      </c>
      <c r="K554" s="11" t="n">
        <v>9.84</v>
      </c>
      <c r="L554" s="11" t="n">
        <f aca="false">IFERROR(K554/H554,"")</f>
        <v>9.84</v>
      </c>
      <c r="M554" s="8" t="s">
        <v>765</v>
      </c>
      <c r="N554" s="11" t="n">
        <v>15.78</v>
      </c>
      <c r="O554" s="11" t="n">
        <v>15.78</v>
      </c>
      <c r="P554" s="12" t="str">
        <f aca="false">IF(O554="","NON VALUTABILE",IF(L554&lt;=O554,"ANOMALIA","OK"))</f>
        <v>ANOMALIA</v>
      </c>
      <c r="Q554" s="8" t="s">
        <v>2664</v>
      </c>
    </row>
    <row r="555" customFormat="false" ht="15" hidden="false" customHeight="false" outlineLevel="0" collapsed="false">
      <c r="A555" s="8" t="n">
        <v>13</v>
      </c>
      <c r="B555" s="8" t="s">
        <v>3283</v>
      </c>
      <c r="C555" s="8" t="s">
        <v>3306</v>
      </c>
      <c r="D555" s="8" t="s">
        <v>2691</v>
      </c>
      <c r="E555" s="8" t="s">
        <v>1987</v>
      </c>
      <c r="F555" s="8" t="s">
        <v>1987</v>
      </c>
      <c r="G555" s="5" t="s">
        <v>1989</v>
      </c>
      <c r="H555" s="9" t="n">
        <v>2</v>
      </c>
      <c r="I555" s="11" t="n">
        <v>20.49</v>
      </c>
      <c r="J555" s="8"/>
      <c r="K555" s="11" t="n">
        <v>40.98</v>
      </c>
      <c r="L555" s="11" t="n">
        <f aca="false">IFERROR(K555/H555,"")</f>
        <v>20.49</v>
      </c>
      <c r="M555" s="8"/>
      <c r="N555" s="11"/>
      <c r="O555" s="11"/>
      <c r="P555" s="12" t="str">
        <f aca="false">IF(O555="","NON VALUTABILE",IF(L555&lt;=O555,"ANOMALIA","OK"))</f>
        <v>NON VALUTABILE</v>
      </c>
      <c r="Q555" s="8" t="s">
        <v>2710</v>
      </c>
    </row>
    <row r="556" customFormat="false" ht="15" hidden="false" customHeight="false" outlineLevel="0" collapsed="false">
      <c r="A556" s="8" t="n">
        <v>13</v>
      </c>
      <c r="B556" s="8" t="s">
        <v>3283</v>
      </c>
      <c r="C556" s="8" t="s">
        <v>3307</v>
      </c>
      <c r="D556" s="8" t="s">
        <v>2708</v>
      </c>
      <c r="E556" s="8" t="s">
        <v>3308</v>
      </c>
      <c r="F556" s="8" t="s">
        <v>86</v>
      </c>
      <c r="G556" s="5" t="s">
        <v>1369</v>
      </c>
      <c r="H556" s="9" t="n">
        <v>1</v>
      </c>
      <c r="I556" s="11" t="n">
        <v>4.92</v>
      </c>
      <c r="J556" s="8"/>
      <c r="K556" s="11" t="n">
        <v>4.92</v>
      </c>
      <c r="L556" s="11" t="n">
        <f aca="false">IFERROR(K556/H556,"")</f>
        <v>4.92</v>
      </c>
      <c r="M556" s="8" t="s">
        <v>87</v>
      </c>
      <c r="N556" s="11" t="n">
        <v>2.45</v>
      </c>
      <c r="O556" s="11" t="n">
        <v>2.45</v>
      </c>
      <c r="P556" s="12" t="str">
        <f aca="false">IF(O556="","NON VALUTABILE",IF(L556&lt;=O556,"ANOMALIA","OK"))</f>
        <v>OK</v>
      </c>
      <c r="Q556" s="8" t="s">
        <v>3196</v>
      </c>
    </row>
    <row r="557" customFormat="false" ht="15" hidden="false" customHeight="false" outlineLevel="0" collapsed="false">
      <c r="A557" s="8" t="n">
        <v>13</v>
      </c>
      <c r="B557" s="8" t="s">
        <v>3283</v>
      </c>
      <c r="C557" s="8" t="s">
        <v>3307</v>
      </c>
      <c r="D557" s="8" t="s">
        <v>2708</v>
      </c>
      <c r="E557" s="8" t="s">
        <v>3309</v>
      </c>
      <c r="F557" s="8" t="s">
        <v>140</v>
      </c>
      <c r="G557" s="5" t="s">
        <v>129</v>
      </c>
      <c r="H557" s="9" t="n">
        <v>1</v>
      </c>
      <c r="I557" s="11" t="n">
        <v>6.97</v>
      </c>
      <c r="J557" s="8"/>
      <c r="K557" s="11" t="n">
        <v>6.97</v>
      </c>
      <c r="L557" s="11" t="n">
        <f aca="false">IFERROR(K557/H557,"")</f>
        <v>6.97</v>
      </c>
      <c r="M557" s="8" t="s">
        <v>141</v>
      </c>
      <c r="N557" s="11" t="n">
        <v>3.69</v>
      </c>
      <c r="O557" s="11" t="n">
        <v>3.69</v>
      </c>
      <c r="P557" s="12" t="str">
        <f aca="false">IF(O557="","NON VALUTABILE",IF(L557&lt;=O557,"ANOMALIA","OK"))</f>
        <v>OK</v>
      </c>
      <c r="Q557" s="8" t="s">
        <v>3196</v>
      </c>
    </row>
    <row r="558" customFormat="false" ht="15" hidden="false" customHeight="false" outlineLevel="0" collapsed="false">
      <c r="A558" s="8" t="n">
        <v>13</v>
      </c>
      <c r="B558" s="8" t="s">
        <v>3283</v>
      </c>
      <c r="C558" s="8" t="s">
        <v>3307</v>
      </c>
      <c r="D558" s="8" t="s">
        <v>2708</v>
      </c>
      <c r="E558" s="8" t="s">
        <v>3310</v>
      </c>
      <c r="F558" s="8" t="s">
        <v>106</v>
      </c>
      <c r="G558" s="5" t="s">
        <v>494</v>
      </c>
      <c r="H558" s="9" t="n">
        <v>1</v>
      </c>
      <c r="I558" s="11" t="n">
        <v>6.56</v>
      </c>
      <c r="J558" s="8"/>
      <c r="K558" s="11" t="n">
        <v>6.56</v>
      </c>
      <c r="L558" s="11" t="n">
        <f aca="false">IFERROR(K558/H558,"")</f>
        <v>6.56</v>
      </c>
      <c r="M558" s="8" t="s">
        <v>107</v>
      </c>
      <c r="N558" s="11" t="n">
        <v>4.16</v>
      </c>
      <c r="O558" s="11" t="n">
        <v>4.16</v>
      </c>
      <c r="P558" s="12" t="str">
        <f aca="false">IF(O558="","NON VALUTABILE",IF(L558&lt;=O558,"ANOMALIA","OK"))</f>
        <v>OK</v>
      </c>
      <c r="Q558" s="8" t="s">
        <v>3196</v>
      </c>
    </row>
    <row r="559" customFormat="false" ht="15" hidden="false" customHeight="false" outlineLevel="0" collapsed="false">
      <c r="A559" s="8" t="n">
        <v>13</v>
      </c>
      <c r="B559" s="8" t="s">
        <v>3283</v>
      </c>
      <c r="C559" s="8" t="s">
        <v>3307</v>
      </c>
      <c r="D559" s="8" t="s">
        <v>2821</v>
      </c>
      <c r="E559" s="8" t="s">
        <v>2907</v>
      </c>
      <c r="F559" s="8" t="s">
        <v>2156</v>
      </c>
      <c r="G559" s="5" t="s">
        <v>2155</v>
      </c>
      <c r="H559" s="9" t="n">
        <v>1</v>
      </c>
      <c r="I559" s="11" t="n">
        <v>6.56</v>
      </c>
      <c r="J559" s="8"/>
      <c r="K559" s="11" t="n">
        <v>6.56</v>
      </c>
      <c r="L559" s="11" t="n">
        <f aca="false">IFERROR(K559/H559,"")</f>
        <v>6.56</v>
      </c>
      <c r="M559" s="8"/>
      <c r="N559" s="11"/>
      <c r="O559" s="11"/>
      <c r="P559" s="12" t="str">
        <f aca="false">IF(O559="","NON VALUTABILE",IF(L559&lt;=O559,"ANOMALIA","OK"))</f>
        <v>NON VALUTABILE</v>
      </c>
      <c r="Q559" s="8" t="s">
        <v>3196</v>
      </c>
    </row>
    <row r="560" customFormat="false" ht="23.85" hidden="false" customHeight="false" outlineLevel="0" collapsed="false">
      <c r="A560" s="8" t="n">
        <v>13</v>
      </c>
      <c r="B560" s="8" t="s">
        <v>3283</v>
      </c>
      <c r="C560" s="8" t="s">
        <v>3311</v>
      </c>
      <c r="D560" s="8" t="s">
        <v>2672</v>
      </c>
      <c r="E560" s="8" t="s">
        <v>1925</v>
      </c>
      <c r="F560" s="8" t="s">
        <v>1925</v>
      </c>
      <c r="G560" s="5" t="s">
        <v>1927</v>
      </c>
      <c r="H560" s="9" t="n">
        <v>1</v>
      </c>
      <c r="I560" s="11" t="n">
        <v>326</v>
      </c>
      <c r="J560" s="8" t="s">
        <v>2649</v>
      </c>
      <c r="K560" s="11" t="n">
        <v>146.7</v>
      </c>
      <c r="L560" s="11" t="n">
        <f aca="false">IFERROR(K560/H560,"")</f>
        <v>146.7</v>
      </c>
      <c r="M560" s="8"/>
      <c r="N560" s="11"/>
      <c r="O560" s="11"/>
      <c r="P560" s="12" t="str">
        <f aca="false">IF(O560="","NON VALUTABILE",IF(L560&lt;=O560,"ANOMALIA","OK"))</f>
        <v>NON VALUTABILE</v>
      </c>
      <c r="Q560" s="8" t="s">
        <v>2685</v>
      </c>
    </row>
    <row r="561" customFormat="false" ht="15" hidden="false" customHeight="false" outlineLevel="0" collapsed="false">
      <c r="A561" s="8" t="n">
        <v>13</v>
      </c>
      <c r="B561" s="8" t="s">
        <v>3283</v>
      </c>
      <c r="C561" s="8" t="s">
        <v>3312</v>
      </c>
      <c r="D561" s="8" t="s">
        <v>2672</v>
      </c>
      <c r="E561" s="8" t="s">
        <v>1919</v>
      </c>
      <c r="F561" s="8" t="s">
        <v>1919</v>
      </c>
      <c r="G561" s="5" t="s">
        <v>1921</v>
      </c>
      <c r="H561" s="9" t="n">
        <v>1</v>
      </c>
      <c r="I561" s="11" t="n">
        <v>235</v>
      </c>
      <c r="J561" s="8" t="s">
        <v>2670</v>
      </c>
      <c r="K561" s="11" t="n">
        <v>117.5</v>
      </c>
      <c r="L561" s="11" t="n">
        <f aca="false">IFERROR(K561/H561,"")</f>
        <v>117.5</v>
      </c>
      <c r="M561" s="8"/>
      <c r="N561" s="11"/>
      <c r="O561" s="11"/>
      <c r="P561" s="12" t="str">
        <f aca="false">IF(O561="","NON VALUTABILE",IF(L561&lt;=O561,"ANOMALIA","OK"))</f>
        <v>NON VALUTABILE</v>
      </c>
      <c r="Q561" s="8" t="s">
        <v>2685</v>
      </c>
    </row>
    <row r="562" customFormat="false" ht="15" hidden="false" customHeight="false" outlineLevel="0" collapsed="false">
      <c r="A562" s="8" t="n">
        <v>13</v>
      </c>
      <c r="B562" s="8" t="s">
        <v>3283</v>
      </c>
      <c r="C562" s="8" t="s">
        <v>3313</v>
      </c>
      <c r="D562" s="8" t="s">
        <v>2708</v>
      </c>
      <c r="E562" s="8" t="s">
        <v>3314</v>
      </c>
      <c r="F562" s="8" t="s">
        <v>232</v>
      </c>
      <c r="G562" s="5" t="s">
        <v>1947</v>
      </c>
      <c r="H562" s="9" t="n">
        <v>2</v>
      </c>
      <c r="I562" s="11" t="n">
        <v>31.15</v>
      </c>
      <c r="J562" s="8"/>
      <c r="K562" s="11" t="n">
        <v>62.3</v>
      </c>
      <c r="L562" s="11" t="n">
        <f aca="false">IFERROR(K562/H562,"")</f>
        <v>31.15</v>
      </c>
      <c r="M562" s="8" t="s">
        <v>233</v>
      </c>
      <c r="N562" s="11" t="n">
        <v>24.685</v>
      </c>
      <c r="O562" s="11" t="n">
        <v>24.685</v>
      </c>
      <c r="P562" s="12" t="str">
        <f aca="false">IF(O562="","NON VALUTABILE",IF(L562&lt;=O562,"ANOMALIA","OK"))</f>
        <v>OK</v>
      </c>
      <c r="Q562" s="8" t="s">
        <v>2710</v>
      </c>
    </row>
    <row r="563" customFormat="false" ht="15" hidden="false" customHeight="false" outlineLevel="0" collapsed="false">
      <c r="A563" s="8" t="n">
        <v>13</v>
      </c>
      <c r="B563" s="8" t="s">
        <v>3283</v>
      </c>
      <c r="C563" s="8" t="s">
        <v>3313</v>
      </c>
      <c r="D563" s="8" t="s">
        <v>2708</v>
      </c>
      <c r="E563" s="8" t="s">
        <v>3315</v>
      </c>
      <c r="F563" s="8" t="s">
        <v>212</v>
      </c>
      <c r="G563" s="5" t="s">
        <v>1369</v>
      </c>
      <c r="H563" s="9" t="n">
        <v>1</v>
      </c>
      <c r="I563" s="11" t="n">
        <v>4.1</v>
      </c>
      <c r="J563" s="8"/>
      <c r="K563" s="11" t="n">
        <v>4.1</v>
      </c>
      <c r="L563" s="11" t="n">
        <f aca="false">IFERROR(K563/H563,"")</f>
        <v>4.1</v>
      </c>
      <c r="M563" s="8" t="s">
        <v>213</v>
      </c>
      <c r="N563" s="11" t="n">
        <v>1.15</v>
      </c>
      <c r="O563" s="11" t="n">
        <v>1.15</v>
      </c>
      <c r="P563" s="12" t="str">
        <f aca="false">IF(O563="","NON VALUTABILE",IF(L563&lt;=O563,"ANOMALIA","OK"))</f>
        <v>OK</v>
      </c>
      <c r="Q563" s="8" t="s">
        <v>2710</v>
      </c>
    </row>
    <row r="564" customFormat="false" ht="15" hidden="false" customHeight="false" outlineLevel="0" collapsed="false">
      <c r="A564" s="8" t="n">
        <v>13</v>
      </c>
      <c r="B564" s="8" t="s">
        <v>3283</v>
      </c>
      <c r="C564" s="8" t="s">
        <v>3313</v>
      </c>
      <c r="D564" s="8" t="s">
        <v>2708</v>
      </c>
      <c r="E564" s="8" t="s">
        <v>3316</v>
      </c>
      <c r="F564" s="8" t="s">
        <v>122</v>
      </c>
      <c r="G564" s="5" t="s">
        <v>129</v>
      </c>
      <c r="H564" s="9" t="n">
        <v>1</v>
      </c>
      <c r="I564" s="11" t="n">
        <v>9.84</v>
      </c>
      <c r="J564" s="8"/>
      <c r="K564" s="11" t="n">
        <v>9.84</v>
      </c>
      <c r="L564" s="11" t="n">
        <f aca="false">IFERROR(K564/H564,"")</f>
        <v>9.84</v>
      </c>
      <c r="M564" s="8" t="s">
        <v>123</v>
      </c>
      <c r="N564" s="11" t="n">
        <v>7.21</v>
      </c>
      <c r="O564" s="11" t="n">
        <v>7.21</v>
      </c>
      <c r="P564" s="12" t="str">
        <f aca="false">IF(O564="","NON VALUTABILE",IF(L564&lt;=O564,"ANOMALIA","OK"))</f>
        <v>OK</v>
      </c>
      <c r="Q564" s="8" t="s">
        <v>2710</v>
      </c>
    </row>
    <row r="565" customFormat="false" ht="15" hidden="false" customHeight="false" outlineLevel="0" collapsed="false">
      <c r="A565" s="8" t="n">
        <v>13</v>
      </c>
      <c r="B565" s="8" t="s">
        <v>3283</v>
      </c>
      <c r="C565" s="8" t="s">
        <v>3313</v>
      </c>
      <c r="D565" s="8" t="s">
        <v>2708</v>
      </c>
      <c r="E565" s="8" t="s">
        <v>3317</v>
      </c>
      <c r="F565" s="8" t="s">
        <v>191</v>
      </c>
      <c r="G565" s="5" t="s">
        <v>494</v>
      </c>
      <c r="H565" s="9" t="n">
        <v>1</v>
      </c>
      <c r="I565" s="11" t="n">
        <v>5.74</v>
      </c>
      <c r="J565" s="8"/>
      <c r="K565" s="11" t="n">
        <v>5.74</v>
      </c>
      <c r="L565" s="11" t="n">
        <f aca="false">IFERROR(K565/H565,"")</f>
        <v>5.74</v>
      </c>
      <c r="M565" s="8" t="s">
        <v>192</v>
      </c>
      <c r="N565" s="11" t="n">
        <v>3.91</v>
      </c>
      <c r="O565" s="11" t="n">
        <v>3.91</v>
      </c>
      <c r="P565" s="12" t="str">
        <f aca="false">IF(O565="","NON VALUTABILE",IF(L565&lt;=O565,"ANOMALIA","OK"))</f>
        <v>OK</v>
      </c>
      <c r="Q565" s="8" t="s">
        <v>2710</v>
      </c>
    </row>
    <row r="566" customFormat="false" ht="15" hidden="false" customHeight="false" outlineLevel="0" collapsed="false">
      <c r="A566" s="8" t="n">
        <v>13</v>
      </c>
      <c r="B566" s="8" t="s">
        <v>3283</v>
      </c>
      <c r="C566" s="8" t="s">
        <v>3318</v>
      </c>
      <c r="D566" s="8" t="s">
        <v>2658</v>
      </c>
      <c r="E566" s="8" t="s">
        <v>1750</v>
      </c>
      <c r="F566" s="8" t="s">
        <v>1750</v>
      </c>
      <c r="G566" s="5" t="s">
        <v>1742</v>
      </c>
      <c r="H566" s="9" t="n">
        <v>1</v>
      </c>
      <c r="I566" s="11" t="n">
        <v>88.05</v>
      </c>
      <c r="J566" s="8" t="s">
        <v>2539</v>
      </c>
      <c r="K566" s="11" t="n">
        <v>35.22</v>
      </c>
      <c r="L566" s="11" t="n">
        <f aca="false">IFERROR(K566/H566,"")</f>
        <v>35.22</v>
      </c>
      <c r="M566" s="8"/>
      <c r="N566" s="11"/>
      <c r="O566" s="11"/>
      <c r="P566" s="12" t="str">
        <f aca="false">IF(O566="","NON VALUTABILE",IF(L566&lt;=O566,"ANOMALIA","OK"))</f>
        <v>NON VALUTABILE</v>
      </c>
      <c r="Q566" s="8" t="s">
        <v>3196</v>
      </c>
    </row>
    <row r="567" customFormat="false" ht="15" hidden="false" customHeight="false" outlineLevel="0" collapsed="false">
      <c r="A567" s="8" t="n">
        <v>13</v>
      </c>
      <c r="B567" s="8" t="s">
        <v>3283</v>
      </c>
      <c r="C567" s="8" t="s">
        <v>3318</v>
      </c>
      <c r="D567" s="8" t="s">
        <v>2658</v>
      </c>
      <c r="E567" s="8" t="s">
        <v>1748</v>
      </c>
      <c r="F567" s="8" t="s">
        <v>1748</v>
      </c>
      <c r="G567" s="5" t="s">
        <v>1747</v>
      </c>
      <c r="H567" s="9" t="n">
        <v>1</v>
      </c>
      <c r="I567" s="11" t="n">
        <v>83</v>
      </c>
      <c r="J567" s="8" t="s">
        <v>2539</v>
      </c>
      <c r="K567" s="11" t="n">
        <v>33.2</v>
      </c>
      <c r="L567" s="11" t="n">
        <f aca="false">IFERROR(K567/H567,"")</f>
        <v>33.2</v>
      </c>
      <c r="M567" s="8"/>
      <c r="N567" s="11"/>
      <c r="O567" s="11"/>
      <c r="P567" s="12" t="str">
        <f aca="false">IF(O567="","NON VALUTABILE",IF(L567&lt;=O567,"ANOMALIA","OK"))</f>
        <v>NON VALUTABILE</v>
      </c>
      <c r="Q567" s="8" t="s">
        <v>3196</v>
      </c>
    </row>
    <row r="568" customFormat="false" ht="15" hidden="false" customHeight="false" outlineLevel="0" collapsed="false">
      <c r="A568" s="8" t="n">
        <v>13</v>
      </c>
      <c r="B568" s="8" t="s">
        <v>3283</v>
      </c>
      <c r="C568" s="8" t="s">
        <v>3319</v>
      </c>
      <c r="D568" s="8" t="s">
        <v>2819</v>
      </c>
      <c r="E568" s="8" t="s">
        <v>2081</v>
      </c>
      <c r="F568" s="8" t="s">
        <v>2081</v>
      </c>
      <c r="G568" s="5" t="s">
        <v>2080</v>
      </c>
      <c r="H568" s="9" t="n">
        <v>4</v>
      </c>
      <c r="I568" s="11" t="n">
        <v>8.63</v>
      </c>
      <c r="J568" s="8" t="s">
        <v>2667</v>
      </c>
      <c r="K568" s="11" t="n">
        <v>27.62</v>
      </c>
      <c r="L568" s="11" t="n">
        <f aca="false">IFERROR(K568/H568,"")</f>
        <v>6.905</v>
      </c>
      <c r="M568" s="8"/>
      <c r="N568" s="11"/>
      <c r="O568" s="11"/>
      <c r="P568" s="12" t="str">
        <f aca="false">IF(O568="","NON VALUTABILE",IF(L568&lt;=O568,"ANOMALIA","OK"))</f>
        <v>NON VALUTABILE</v>
      </c>
      <c r="Q568" s="8" t="s">
        <v>2664</v>
      </c>
    </row>
    <row r="569" customFormat="false" ht="15" hidden="false" customHeight="false" outlineLevel="0" collapsed="false">
      <c r="A569" s="8" t="n">
        <v>13</v>
      </c>
      <c r="B569" s="8" t="s">
        <v>3320</v>
      </c>
      <c r="C569" s="8" t="s">
        <v>3321</v>
      </c>
      <c r="D569" s="8" t="s">
        <v>2643</v>
      </c>
      <c r="E569" s="8" t="s">
        <v>3322</v>
      </c>
      <c r="F569" s="8" t="s">
        <v>2051</v>
      </c>
      <c r="G569" s="5" t="s">
        <v>2053</v>
      </c>
      <c r="H569" s="9" t="n">
        <v>1</v>
      </c>
      <c r="I569" s="11" t="n">
        <v>13.15</v>
      </c>
      <c r="J569" s="8" t="s">
        <v>2649</v>
      </c>
      <c r="K569" s="11" t="n">
        <v>5.92</v>
      </c>
      <c r="L569" s="11" t="n">
        <f aca="false">IFERROR(K569/H569,"")</f>
        <v>5.92</v>
      </c>
      <c r="M569" s="8"/>
      <c r="N569" s="11"/>
      <c r="O569" s="11"/>
      <c r="P569" s="12" t="str">
        <f aca="false">IF(O569="","NON VALUTABILE",IF(L569&lt;=O569,"ANOMALIA","OK"))</f>
        <v>NON VALUTABILE</v>
      </c>
      <c r="Q569" s="8" t="s">
        <v>2645</v>
      </c>
    </row>
    <row r="570" customFormat="false" ht="15" hidden="false" customHeight="false" outlineLevel="0" collapsed="false">
      <c r="A570" s="8" t="n">
        <v>13</v>
      </c>
      <c r="B570" s="8" t="s">
        <v>3320</v>
      </c>
      <c r="C570" s="8" t="s">
        <v>3321</v>
      </c>
      <c r="D570" s="8" t="s">
        <v>2654</v>
      </c>
      <c r="E570" s="8" t="s">
        <v>870</v>
      </c>
      <c r="F570" s="8" t="s">
        <v>870</v>
      </c>
      <c r="G570" s="5" t="s">
        <v>494</v>
      </c>
      <c r="H570" s="9" t="n">
        <v>1</v>
      </c>
      <c r="I570" s="11" t="n">
        <v>12.15</v>
      </c>
      <c r="J570" s="8" t="s">
        <v>2670</v>
      </c>
      <c r="K570" s="11" t="n">
        <v>6.08</v>
      </c>
      <c r="L570" s="11" t="n">
        <f aca="false">IFERROR(K570/H570,"")</f>
        <v>6.08</v>
      </c>
      <c r="M570" s="8" t="s">
        <v>871</v>
      </c>
      <c r="N570" s="11" t="n">
        <v>3.43</v>
      </c>
      <c r="O570" s="11" t="n">
        <v>3.43</v>
      </c>
      <c r="P570" s="12" t="str">
        <f aca="false">IF(O570="","NON VALUTABILE",IF(L570&lt;=O570,"ANOMALIA","OK"))</f>
        <v>OK</v>
      </c>
      <c r="Q570" s="8" t="s">
        <v>2645</v>
      </c>
    </row>
    <row r="571" customFormat="false" ht="15" hidden="false" customHeight="false" outlineLevel="0" collapsed="false">
      <c r="A571" s="8" t="n">
        <v>13</v>
      </c>
      <c r="B571" s="8" t="s">
        <v>3320</v>
      </c>
      <c r="C571" s="8" t="s">
        <v>3323</v>
      </c>
      <c r="D571" s="8" t="s">
        <v>2800</v>
      </c>
      <c r="E571" s="8" t="s">
        <v>846</v>
      </c>
      <c r="F571" s="8" t="s">
        <v>846</v>
      </c>
      <c r="G571" s="5" t="s">
        <v>3324</v>
      </c>
      <c r="H571" s="9" t="n">
        <v>1</v>
      </c>
      <c r="I571" s="11" t="n">
        <v>31.15</v>
      </c>
      <c r="J571" s="8"/>
      <c r="K571" s="11" t="n">
        <v>31.15</v>
      </c>
      <c r="L571" s="11" t="n">
        <f aca="false">IFERROR(K571/H571,"")</f>
        <v>31.15</v>
      </c>
      <c r="M571" s="8" t="s">
        <v>847</v>
      </c>
      <c r="N571" s="11" t="n">
        <v>23.93</v>
      </c>
      <c r="O571" s="11" t="n">
        <v>23.93</v>
      </c>
      <c r="P571" s="12" t="str">
        <f aca="false">IF(O571="","NON VALUTABILE",IF(L571&lt;=O571,"ANOMALIA","OK"))</f>
        <v>OK</v>
      </c>
      <c r="Q571" s="8" t="s">
        <v>2710</v>
      </c>
    </row>
    <row r="572" customFormat="false" ht="15" hidden="false" customHeight="false" outlineLevel="0" collapsed="false">
      <c r="A572" s="8" t="n">
        <v>13</v>
      </c>
      <c r="B572" s="8" t="s">
        <v>3320</v>
      </c>
      <c r="C572" s="8" t="s">
        <v>3323</v>
      </c>
      <c r="D572" s="8" t="s">
        <v>2708</v>
      </c>
      <c r="E572" s="8" t="s">
        <v>2993</v>
      </c>
      <c r="F572" s="8" t="s">
        <v>216</v>
      </c>
      <c r="G572" s="5" t="s">
        <v>1947</v>
      </c>
      <c r="H572" s="9" t="n">
        <v>1</v>
      </c>
      <c r="I572" s="11" t="n">
        <v>27.87</v>
      </c>
      <c r="J572" s="8"/>
      <c r="K572" s="11" t="n">
        <v>27.87</v>
      </c>
      <c r="L572" s="11" t="n">
        <f aca="false">IFERROR(K572/H572,"")</f>
        <v>27.87</v>
      </c>
      <c r="M572" s="8" t="s">
        <v>217</v>
      </c>
      <c r="N572" s="11" t="n">
        <v>20.33</v>
      </c>
      <c r="O572" s="11" t="n">
        <v>20.33</v>
      </c>
      <c r="P572" s="12" t="str">
        <f aca="false">IF(O572="","NON VALUTABILE",IF(L572&lt;=O572,"ANOMALIA","OK"))</f>
        <v>OK</v>
      </c>
      <c r="Q572" s="8" t="s">
        <v>2710</v>
      </c>
    </row>
    <row r="573" customFormat="false" ht="15" hidden="false" customHeight="false" outlineLevel="0" collapsed="false">
      <c r="A573" s="8" t="n">
        <v>13</v>
      </c>
      <c r="B573" s="8" t="s">
        <v>3320</v>
      </c>
      <c r="C573" s="8" t="s">
        <v>3325</v>
      </c>
      <c r="D573" s="8" t="s">
        <v>2948</v>
      </c>
      <c r="E573" s="8" t="s">
        <v>3326</v>
      </c>
      <c r="F573" s="8" t="s">
        <v>1695</v>
      </c>
      <c r="G573" s="5" t="s">
        <v>1697</v>
      </c>
      <c r="H573" s="9" t="n">
        <v>1</v>
      </c>
      <c r="I573" s="11" t="n">
        <v>73.77</v>
      </c>
      <c r="J573" s="8"/>
      <c r="K573" s="11" t="n">
        <v>73.77</v>
      </c>
      <c r="L573" s="11" t="n">
        <f aca="false">IFERROR(K573/H573,"")</f>
        <v>73.77</v>
      </c>
      <c r="M573" s="8"/>
      <c r="N573" s="11"/>
      <c r="O573" s="11"/>
      <c r="P573" s="12" t="str">
        <f aca="false">IF(O573="","NON VALUTABILE",IF(L573&lt;=O573,"ANOMALIA","OK"))</f>
        <v>NON VALUTABILE</v>
      </c>
      <c r="Q573" s="8" t="s">
        <v>2695</v>
      </c>
    </row>
    <row r="574" customFormat="false" ht="15" hidden="false" customHeight="false" outlineLevel="0" collapsed="false">
      <c r="A574" s="8" t="n">
        <v>14</v>
      </c>
      <c r="B574" s="8" t="s">
        <v>3320</v>
      </c>
      <c r="C574" s="8" t="s">
        <v>3327</v>
      </c>
      <c r="D574" s="8" t="s">
        <v>2658</v>
      </c>
      <c r="E574" s="8" t="s">
        <v>1752</v>
      </c>
      <c r="F574" s="8" t="s">
        <v>1752</v>
      </c>
      <c r="G574" s="5" t="s">
        <v>1742</v>
      </c>
      <c r="H574" s="9" t="n">
        <v>1</v>
      </c>
      <c r="I574" s="11" t="n">
        <v>120.42</v>
      </c>
      <c r="J574" s="8" t="s">
        <v>2649</v>
      </c>
      <c r="K574" s="11" t="n">
        <v>54.19</v>
      </c>
      <c r="L574" s="11" t="n">
        <f aca="false">IFERROR(K574/H574,"")</f>
        <v>54.19</v>
      </c>
      <c r="M574" s="8"/>
      <c r="N574" s="11"/>
      <c r="O574" s="11"/>
      <c r="P574" s="12" t="str">
        <f aca="false">IF(O574="","NON VALUTABILE",IF(L574&lt;=O574,"ANOMALIA","OK"))</f>
        <v>NON VALUTABILE</v>
      </c>
      <c r="Q574" s="8" t="s">
        <v>2645</v>
      </c>
    </row>
    <row r="575" customFormat="false" ht="23.85" hidden="false" customHeight="false" outlineLevel="0" collapsed="false">
      <c r="A575" s="8" t="n">
        <v>14</v>
      </c>
      <c r="B575" s="8" t="s">
        <v>3320</v>
      </c>
      <c r="C575" s="8" t="s">
        <v>3328</v>
      </c>
      <c r="D575" s="8" t="s">
        <v>2675</v>
      </c>
      <c r="E575" s="8" t="s">
        <v>826</v>
      </c>
      <c r="F575" s="8" t="s">
        <v>826</v>
      </c>
      <c r="G575" s="5" t="s">
        <v>3329</v>
      </c>
      <c r="H575" s="9" t="n">
        <v>1</v>
      </c>
      <c r="I575" s="11" t="n">
        <v>202.51</v>
      </c>
      <c r="J575" s="8" t="s">
        <v>3142</v>
      </c>
      <c r="K575" s="11" t="n">
        <v>172.13</v>
      </c>
      <c r="L575" s="11" t="n">
        <f aca="false">IFERROR(K575/H575,"")</f>
        <v>172.13</v>
      </c>
      <c r="M575" s="8" t="s">
        <v>827</v>
      </c>
      <c r="N575" s="11" t="n">
        <v>72.5</v>
      </c>
      <c r="O575" s="11" t="n">
        <v>72.5</v>
      </c>
      <c r="P575" s="12" t="str">
        <f aca="false">IF(O575="","NON VALUTABILE",IF(L575&lt;=O575,"ANOMALIA","OK"))</f>
        <v>OK</v>
      </c>
      <c r="Q575" s="8" t="s">
        <v>2664</v>
      </c>
    </row>
    <row r="576" customFormat="false" ht="15" hidden="false" customHeight="false" outlineLevel="0" collapsed="false">
      <c r="A576" s="8" t="n">
        <v>14</v>
      </c>
      <c r="B576" s="8" t="s">
        <v>3330</v>
      </c>
      <c r="C576" s="8" t="s">
        <v>3331</v>
      </c>
      <c r="D576" s="8" t="s">
        <v>2643</v>
      </c>
      <c r="E576" s="8" t="s">
        <v>3332</v>
      </c>
      <c r="F576" s="8" t="s">
        <v>665</v>
      </c>
      <c r="G576" s="5" t="s">
        <v>3333</v>
      </c>
      <c r="H576" s="9" t="n">
        <v>1</v>
      </c>
      <c r="I576" s="11" t="n">
        <v>17.15</v>
      </c>
      <c r="J576" s="8" t="s">
        <v>2539</v>
      </c>
      <c r="K576" s="11" t="n">
        <v>6.86</v>
      </c>
      <c r="L576" s="11" t="n">
        <f aca="false">IFERROR(K576/H576,"")</f>
        <v>6.86</v>
      </c>
      <c r="M576" s="8" t="s">
        <v>666</v>
      </c>
      <c r="N576" s="11" t="n">
        <v>4.36</v>
      </c>
      <c r="O576" s="11" t="n">
        <v>4.36</v>
      </c>
      <c r="P576" s="12" t="str">
        <f aca="false">IF(O576="","NON VALUTABILE",IF(L576&lt;=O576,"ANOMALIA","OK"))</f>
        <v>OK</v>
      </c>
      <c r="Q576" s="8" t="s">
        <v>2685</v>
      </c>
    </row>
    <row r="577" customFormat="false" ht="15" hidden="false" customHeight="false" outlineLevel="0" collapsed="false">
      <c r="A577" s="8" t="n">
        <v>14</v>
      </c>
      <c r="B577" s="8" t="s">
        <v>3330</v>
      </c>
      <c r="C577" s="8" t="s">
        <v>3331</v>
      </c>
      <c r="D577" s="8" t="s">
        <v>2819</v>
      </c>
      <c r="E577" s="8" t="s">
        <v>2090</v>
      </c>
      <c r="F577" s="8" t="s">
        <v>2090</v>
      </c>
      <c r="G577" s="5" t="s">
        <v>2080</v>
      </c>
      <c r="H577" s="9" t="n">
        <v>4</v>
      </c>
      <c r="I577" s="11" t="n">
        <v>29.06</v>
      </c>
      <c r="J577" s="8" t="s">
        <v>2661</v>
      </c>
      <c r="K577" s="11" t="n">
        <v>69.74</v>
      </c>
      <c r="L577" s="11" t="n">
        <f aca="false">IFERROR(K577/H577,"")</f>
        <v>17.435</v>
      </c>
      <c r="M577" s="8"/>
      <c r="N577" s="11"/>
      <c r="O577" s="11"/>
      <c r="P577" s="12" t="str">
        <f aca="false">IF(O577="","NON VALUTABILE",IF(L577&lt;=O577,"ANOMALIA","OK"))</f>
        <v>NON VALUTABILE</v>
      </c>
      <c r="Q577" s="8" t="s">
        <v>2685</v>
      </c>
    </row>
    <row r="578" customFormat="false" ht="15" hidden="false" customHeight="false" outlineLevel="0" collapsed="false">
      <c r="A578" s="8" t="n">
        <v>14</v>
      </c>
      <c r="B578" s="8" t="s">
        <v>3330</v>
      </c>
      <c r="C578" s="8" t="s">
        <v>3331</v>
      </c>
      <c r="D578" s="8" t="s">
        <v>2643</v>
      </c>
      <c r="E578" s="8" t="s">
        <v>3334</v>
      </c>
      <c r="F578" s="8" t="s">
        <v>565</v>
      </c>
      <c r="G578" s="5" t="s">
        <v>3335</v>
      </c>
      <c r="H578" s="9" t="n">
        <v>1</v>
      </c>
      <c r="I578" s="11" t="n">
        <v>31.45</v>
      </c>
      <c r="J578" s="8" t="s">
        <v>2539</v>
      </c>
      <c r="K578" s="11" t="n">
        <v>12.58</v>
      </c>
      <c r="L578" s="11" t="n">
        <f aca="false">IFERROR(K578/H578,"")</f>
        <v>12.58</v>
      </c>
      <c r="M578" s="8" t="s">
        <v>566</v>
      </c>
      <c r="N578" s="11" t="n">
        <v>8.99</v>
      </c>
      <c r="O578" s="11" t="n">
        <v>8.99</v>
      </c>
      <c r="P578" s="12" t="str">
        <f aca="false">IF(O578="","NON VALUTABILE",IF(L578&lt;=O578,"ANOMALIA","OK"))</f>
        <v>OK</v>
      </c>
      <c r="Q578" s="8" t="s">
        <v>2685</v>
      </c>
    </row>
    <row r="579" customFormat="false" ht="15" hidden="false" customHeight="false" outlineLevel="0" collapsed="false">
      <c r="A579" s="8" t="n">
        <v>14</v>
      </c>
      <c r="B579" s="8" t="s">
        <v>3330</v>
      </c>
      <c r="C579" s="8" t="s">
        <v>3331</v>
      </c>
      <c r="D579" s="8" t="s">
        <v>2643</v>
      </c>
      <c r="E579" s="8" t="s">
        <v>3336</v>
      </c>
      <c r="F579" s="8" t="s">
        <v>602</v>
      </c>
      <c r="G579" s="5" t="s">
        <v>3337</v>
      </c>
      <c r="H579" s="9" t="n">
        <v>1</v>
      </c>
      <c r="I579" s="11" t="n">
        <v>25.7</v>
      </c>
      <c r="J579" s="8" t="s">
        <v>2539</v>
      </c>
      <c r="K579" s="11" t="n">
        <v>10.28</v>
      </c>
      <c r="L579" s="11" t="n">
        <f aca="false">IFERROR(K579/H579,"")</f>
        <v>10.28</v>
      </c>
      <c r="M579" s="8" t="s">
        <v>603</v>
      </c>
      <c r="N579" s="11" t="n">
        <v>10.89</v>
      </c>
      <c r="O579" s="11" t="n">
        <v>10.89</v>
      </c>
      <c r="P579" s="12" t="str">
        <f aca="false">IF(O579="","NON VALUTABILE",IF(L579&lt;=O579,"ANOMALIA","OK"))</f>
        <v>ANOMALIA</v>
      </c>
      <c r="Q579" s="8" t="s">
        <v>2685</v>
      </c>
    </row>
    <row r="580" customFormat="false" ht="15" hidden="false" customHeight="false" outlineLevel="0" collapsed="false">
      <c r="A580" s="8" t="n">
        <v>14</v>
      </c>
      <c r="B580" s="8" t="s">
        <v>3330</v>
      </c>
      <c r="C580" s="8" t="s">
        <v>3338</v>
      </c>
      <c r="D580" s="8" t="s">
        <v>3339</v>
      </c>
      <c r="E580" s="8" t="s">
        <v>1796</v>
      </c>
      <c r="F580" s="8" t="s">
        <v>1796</v>
      </c>
      <c r="G580" s="5" t="s">
        <v>1798</v>
      </c>
      <c r="H580" s="9" t="n">
        <v>1</v>
      </c>
      <c r="I580" s="11" t="n">
        <v>724.59</v>
      </c>
      <c r="J580" s="8"/>
      <c r="K580" s="11" t="n">
        <v>724.59</v>
      </c>
      <c r="L580" s="11" t="n">
        <f aca="false">IFERROR(K580/H580,"")</f>
        <v>724.59</v>
      </c>
      <c r="M580" s="8"/>
      <c r="N580" s="11"/>
      <c r="O580" s="11"/>
      <c r="P580" s="12" t="str">
        <f aca="false">IF(O580="","NON VALUTABILE",IF(L580&lt;=O580,"ANOMALIA","OK"))</f>
        <v>NON VALUTABILE</v>
      </c>
      <c r="Q580" s="8" t="s">
        <v>2695</v>
      </c>
    </row>
    <row r="581" customFormat="false" ht="15" hidden="false" customHeight="false" outlineLevel="0" collapsed="false">
      <c r="A581" s="8" t="n">
        <v>14</v>
      </c>
      <c r="B581" s="8" t="s">
        <v>3330</v>
      </c>
      <c r="C581" s="8" t="s">
        <v>3340</v>
      </c>
      <c r="D581" s="8" t="s">
        <v>2821</v>
      </c>
      <c r="E581" s="8" t="s">
        <v>3060</v>
      </c>
      <c r="F581" s="8" t="s">
        <v>2158</v>
      </c>
      <c r="G581" s="5" t="s">
        <v>2155</v>
      </c>
      <c r="H581" s="9" t="n">
        <v>1</v>
      </c>
      <c r="I581" s="11" t="n">
        <v>20.5</v>
      </c>
      <c r="J581" s="8" t="s">
        <v>2539</v>
      </c>
      <c r="K581" s="11" t="n">
        <v>8.2</v>
      </c>
      <c r="L581" s="11" t="n">
        <f aca="false">IFERROR(K581/H581,"")</f>
        <v>8.2</v>
      </c>
      <c r="M581" s="8"/>
      <c r="N581" s="11"/>
      <c r="O581" s="11"/>
      <c r="P581" s="12" t="str">
        <f aca="false">IF(O581="","NON VALUTABILE",IF(L581&lt;=O581,"ANOMALIA","OK"))</f>
        <v>NON VALUTABILE</v>
      </c>
      <c r="Q581" s="8" t="s">
        <v>2685</v>
      </c>
    </row>
    <row r="582" customFormat="false" ht="15" hidden="false" customHeight="false" outlineLevel="0" collapsed="false">
      <c r="A582" s="8" t="n">
        <v>14</v>
      </c>
      <c r="B582" s="8" t="s">
        <v>3330</v>
      </c>
      <c r="C582" s="8" t="s">
        <v>3340</v>
      </c>
      <c r="D582" s="8" t="s">
        <v>2643</v>
      </c>
      <c r="E582" s="8" t="s">
        <v>3334</v>
      </c>
      <c r="F582" s="8" t="s">
        <v>565</v>
      </c>
      <c r="G582" s="5" t="s">
        <v>3335</v>
      </c>
      <c r="H582" s="9" t="n">
        <v>1</v>
      </c>
      <c r="I582" s="11" t="n">
        <v>31.45</v>
      </c>
      <c r="J582" s="8" t="s">
        <v>2539</v>
      </c>
      <c r="K582" s="11" t="n">
        <v>12.58</v>
      </c>
      <c r="L582" s="11" t="n">
        <f aca="false">IFERROR(K582/H582,"")</f>
        <v>12.58</v>
      </c>
      <c r="M582" s="8" t="s">
        <v>566</v>
      </c>
      <c r="N582" s="11" t="n">
        <v>8.99</v>
      </c>
      <c r="O582" s="11" t="n">
        <v>8.99</v>
      </c>
      <c r="P582" s="12" t="str">
        <f aca="false">IF(O582="","NON VALUTABILE",IF(L582&lt;=O582,"ANOMALIA","OK"))</f>
        <v>OK</v>
      </c>
      <c r="Q582" s="8" t="s">
        <v>2685</v>
      </c>
    </row>
    <row r="583" customFormat="false" ht="15" hidden="false" customHeight="false" outlineLevel="0" collapsed="false">
      <c r="A583" s="8" t="n">
        <v>14</v>
      </c>
      <c r="B583" s="8" t="s">
        <v>3330</v>
      </c>
      <c r="C583" s="8" t="s">
        <v>3340</v>
      </c>
      <c r="D583" s="8" t="s">
        <v>2643</v>
      </c>
      <c r="E583" s="8" t="s">
        <v>3332</v>
      </c>
      <c r="F583" s="8" t="s">
        <v>665</v>
      </c>
      <c r="G583" s="5" t="s">
        <v>3333</v>
      </c>
      <c r="H583" s="9" t="n">
        <v>1</v>
      </c>
      <c r="I583" s="11" t="n">
        <v>17.15</v>
      </c>
      <c r="J583" s="8" t="s">
        <v>2539</v>
      </c>
      <c r="K583" s="11" t="n">
        <v>6.86</v>
      </c>
      <c r="L583" s="11" t="n">
        <f aca="false">IFERROR(K583/H583,"")</f>
        <v>6.86</v>
      </c>
      <c r="M583" s="8" t="s">
        <v>666</v>
      </c>
      <c r="N583" s="11" t="n">
        <v>4.36</v>
      </c>
      <c r="O583" s="11" t="n">
        <v>4.36</v>
      </c>
      <c r="P583" s="12" t="str">
        <f aca="false">IF(O583="","NON VALUTABILE",IF(L583&lt;=O583,"ANOMALIA","OK"))</f>
        <v>OK</v>
      </c>
      <c r="Q583" s="8" t="s">
        <v>2685</v>
      </c>
    </row>
    <row r="584" customFormat="false" ht="15" hidden="false" customHeight="false" outlineLevel="0" collapsed="false">
      <c r="A584" s="8" t="n">
        <v>14</v>
      </c>
      <c r="B584" s="8" t="s">
        <v>3330</v>
      </c>
      <c r="C584" s="8" t="s">
        <v>3341</v>
      </c>
      <c r="D584" s="8" t="s">
        <v>2663</v>
      </c>
      <c r="E584" s="8" t="s">
        <v>2118</v>
      </c>
      <c r="F584" s="8" t="s">
        <v>2118</v>
      </c>
      <c r="G584" s="5" t="s">
        <v>2120</v>
      </c>
      <c r="H584" s="9" t="n">
        <v>1</v>
      </c>
      <c r="I584" s="11" t="n">
        <v>5.33</v>
      </c>
      <c r="J584" s="8"/>
      <c r="K584" s="11" t="n">
        <v>5.33</v>
      </c>
      <c r="L584" s="11" t="n">
        <f aca="false">IFERROR(K584/H584,"")</f>
        <v>5.33</v>
      </c>
      <c r="M584" s="8"/>
      <c r="N584" s="11"/>
      <c r="O584" s="11"/>
      <c r="P584" s="12" t="str">
        <f aca="false">IF(O584="","NON VALUTABILE",IF(L584&lt;=O584,"ANOMALIA","OK"))</f>
        <v>NON VALUTABILE</v>
      </c>
      <c r="Q584" s="8" t="s">
        <v>2695</v>
      </c>
    </row>
    <row r="585" customFormat="false" ht="15" hidden="false" customHeight="false" outlineLevel="0" collapsed="false">
      <c r="A585" s="8" t="n">
        <v>14</v>
      </c>
      <c r="B585" s="8" t="s">
        <v>3330</v>
      </c>
      <c r="C585" s="8" t="s">
        <v>3341</v>
      </c>
      <c r="D585" s="8" t="s">
        <v>2663</v>
      </c>
      <c r="E585" s="8" t="s">
        <v>2115</v>
      </c>
      <c r="F585" s="8" t="s">
        <v>2115</v>
      </c>
      <c r="G585" s="5" t="s">
        <v>2117</v>
      </c>
      <c r="H585" s="9" t="n">
        <v>1</v>
      </c>
      <c r="I585" s="11" t="n">
        <v>5.33</v>
      </c>
      <c r="J585" s="8"/>
      <c r="K585" s="11" t="n">
        <v>5.33</v>
      </c>
      <c r="L585" s="11" t="n">
        <f aca="false">IFERROR(K585/H585,"")</f>
        <v>5.33</v>
      </c>
      <c r="M585" s="8"/>
      <c r="N585" s="11"/>
      <c r="O585" s="11"/>
      <c r="P585" s="12" t="str">
        <f aca="false">IF(O585="","NON VALUTABILE",IF(L585&lt;=O585,"ANOMALIA","OK"))</f>
        <v>NON VALUTABILE</v>
      </c>
      <c r="Q585" s="8" t="s">
        <v>2695</v>
      </c>
    </row>
    <row r="586" customFormat="false" ht="15" hidden="false" customHeight="false" outlineLevel="0" collapsed="false">
      <c r="A586" s="8" t="n">
        <v>14</v>
      </c>
      <c r="B586" s="8" t="s">
        <v>3330</v>
      </c>
      <c r="C586" s="8" t="s">
        <v>3342</v>
      </c>
      <c r="D586" s="8" t="s">
        <v>2800</v>
      </c>
      <c r="E586" s="8" t="s">
        <v>850</v>
      </c>
      <c r="F586" s="8" t="s">
        <v>850</v>
      </c>
      <c r="G586" s="5" t="s">
        <v>3343</v>
      </c>
      <c r="H586" s="9" t="n">
        <v>1</v>
      </c>
      <c r="I586" s="11" t="n">
        <v>89.25</v>
      </c>
      <c r="J586" s="8" t="s">
        <v>2649</v>
      </c>
      <c r="K586" s="11" t="n">
        <v>40.16</v>
      </c>
      <c r="L586" s="11" t="n">
        <f aca="false">IFERROR(K586/H586,"")</f>
        <v>40.16</v>
      </c>
      <c r="M586" s="8" t="s">
        <v>851</v>
      </c>
      <c r="N586" s="11" t="n">
        <v>29.91</v>
      </c>
      <c r="O586" s="11" t="n">
        <v>29.91</v>
      </c>
      <c r="P586" s="12" t="str">
        <f aca="false">IF(O586="","NON VALUTABILE",IF(L586&lt;=O586,"ANOMALIA","OK"))</f>
        <v>OK</v>
      </c>
      <c r="Q586" s="8" t="s">
        <v>3147</v>
      </c>
    </row>
    <row r="587" customFormat="false" ht="15" hidden="false" customHeight="false" outlineLevel="0" collapsed="false">
      <c r="A587" s="8" t="n">
        <v>14</v>
      </c>
      <c r="B587" s="8" t="s">
        <v>3330</v>
      </c>
      <c r="C587" s="8" t="s">
        <v>3342</v>
      </c>
      <c r="D587" s="8" t="s">
        <v>2800</v>
      </c>
      <c r="E587" s="8" t="s">
        <v>854</v>
      </c>
      <c r="F587" s="8" t="s">
        <v>854</v>
      </c>
      <c r="G587" s="5" t="s">
        <v>3344</v>
      </c>
      <c r="H587" s="9" t="n">
        <v>1</v>
      </c>
      <c r="I587" s="11" t="n">
        <v>89.25</v>
      </c>
      <c r="J587" s="8" t="s">
        <v>2649</v>
      </c>
      <c r="K587" s="11" t="n">
        <v>40.16</v>
      </c>
      <c r="L587" s="11" t="n">
        <f aca="false">IFERROR(K587/H587,"")</f>
        <v>40.16</v>
      </c>
      <c r="M587" s="8" t="s">
        <v>855</v>
      </c>
      <c r="N587" s="11" t="n">
        <v>29.91</v>
      </c>
      <c r="O587" s="11" t="n">
        <v>29.91</v>
      </c>
      <c r="P587" s="12" t="str">
        <f aca="false">IF(O587="","NON VALUTABILE",IF(L587&lt;=O587,"ANOMALIA","OK"))</f>
        <v>OK</v>
      </c>
      <c r="Q587" s="8" t="s">
        <v>3147</v>
      </c>
    </row>
    <row r="588" customFormat="false" ht="15" hidden="false" customHeight="false" outlineLevel="0" collapsed="false">
      <c r="A588" s="8" t="n">
        <v>14</v>
      </c>
      <c r="B588" s="8" t="s">
        <v>3330</v>
      </c>
      <c r="C588" s="8" t="s">
        <v>3345</v>
      </c>
      <c r="D588" s="8" t="s">
        <v>2647</v>
      </c>
      <c r="E588" s="8" t="s">
        <v>3346</v>
      </c>
      <c r="F588" s="8" t="s">
        <v>318</v>
      </c>
      <c r="G588" s="5" t="s">
        <v>1801</v>
      </c>
      <c r="H588" s="9" t="n">
        <v>1</v>
      </c>
      <c r="I588" s="11" t="n">
        <v>36.89</v>
      </c>
      <c r="J588" s="8"/>
      <c r="K588" s="11" t="n">
        <v>36.89</v>
      </c>
      <c r="L588" s="11" t="n">
        <f aca="false">IFERROR(K588/H588,"")</f>
        <v>36.89</v>
      </c>
      <c r="M588" s="8" t="s">
        <v>319</v>
      </c>
      <c r="N588" s="11" t="n">
        <v>16.25</v>
      </c>
      <c r="O588" s="11" t="n">
        <v>16.25</v>
      </c>
      <c r="P588" s="12" t="str">
        <f aca="false">IF(O588="","NON VALUTABILE",IF(L588&lt;=O588,"ANOMALIA","OK"))</f>
        <v>OK</v>
      </c>
      <c r="Q588" s="8" t="s">
        <v>2664</v>
      </c>
    </row>
    <row r="589" customFormat="false" ht="15" hidden="false" customHeight="false" outlineLevel="0" collapsed="false">
      <c r="A589" s="8" t="n">
        <v>14</v>
      </c>
      <c r="B589" s="8" t="s">
        <v>3330</v>
      </c>
      <c r="C589" s="8" t="s">
        <v>3345</v>
      </c>
      <c r="D589" s="8" t="s">
        <v>2889</v>
      </c>
      <c r="E589" s="8" t="s">
        <v>3347</v>
      </c>
      <c r="F589" s="8" t="s">
        <v>2187</v>
      </c>
      <c r="G589" s="5" t="s">
        <v>2184</v>
      </c>
      <c r="H589" s="9" t="n">
        <v>1</v>
      </c>
      <c r="I589" s="11" t="n">
        <v>65.57</v>
      </c>
      <c r="J589" s="8"/>
      <c r="K589" s="11" t="n">
        <v>65.57</v>
      </c>
      <c r="L589" s="11" t="n">
        <f aca="false">IFERROR(K589/H589,"")</f>
        <v>65.57</v>
      </c>
      <c r="M589" s="8"/>
      <c r="N589" s="11"/>
      <c r="O589" s="11"/>
      <c r="P589" s="12" t="str">
        <f aca="false">IF(O589="","NON VALUTABILE",IF(L589&lt;=O589,"ANOMALIA","OK"))</f>
        <v>NON VALUTABILE</v>
      </c>
      <c r="Q589" s="8" t="s">
        <v>2664</v>
      </c>
    </row>
    <row r="590" customFormat="false" ht="15" hidden="false" customHeight="false" outlineLevel="0" collapsed="false">
      <c r="A590" s="8" t="n">
        <v>14</v>
      </c>
      <c r="B590" s="8" t="s">
        <v>3330</v>
      </c>
      <c r="C590" s="8" t="s">
        <v>3348</v>
      </c>
      <c r="D590" s="8" t="s">
        <v>3054</v>
      </c>
      <c r="E590" s="8" t="s">
        <v>401</v>
      </c>
      <c r="F590" s="8" t="s">
        <v>401</v>
      </c>
      <c r="G590" s="5" t="s">
        <v>3349</v>
      </c>
      <c r="H590" s="9" t="n">
        <v>1</v>
      </c>
      <c r="I590" s="11" t="n">
        <v>81.97</v>
      </c>
      <c r="J590" s="8"/>
      <c r="K590" s="11" t="n">
        <v>81.97</v>
      </c>
      <c r="L590" s="11" t="n">
        <f aca="false">IFERROR(K590/H590,"")</f>
        <v>81.97</v>
      </c>
      <c r="M590" s="8" t="s">
        <v>402</v>
      </c>
      <c r="N590" s="11" t="n">
        <v>63.47</v>
      </c>
      <c r="O590" s="11" t="n">
        <v>63.47</v>
      </c>
      <c r="P590" s="12" t="str">
        <f aca="false">IF(O590="","NON VALUTABILE",IF(L590&lt;=O590,"ANOMALIA","OK"))</f>
        <v>OK</v>
      </c>
      <c r="Q590" s="8" t="s">
        <v>2664</v>
      </c>
    </row>
    <row r="591" customFormat="false" ht="15" hidden="false" customHeight="false" outlineLevel="0" collapsed="false">
      <c r="A591" s="8" t="n">
        <v>14</v>
      </c>
      <c r="B591" s="8" t="s">
        <v>3330</v>
      </c>
      <c r="C591" s="8" t="s">
        <v>3350</v>
      </c>
      <c r="D591" s="8" t="s">
        <v>2828</v>
      </c>
      <c r="E591" s="8" t="s">
        <v>3351</v>
      </c>
      <c r="F591" s="8" t="s">
        <v>1884</v>
      </c>
      <c r="G591" s="5" t="s">
        <v>1883</v>
      </c>
      <c r="H591" s="9" t="n">
        <v>2</v>
      </c>
      <c r="I591" s="11" t="n">
        <v>37.01</v>
      </c>
      <c r="J591" s="8" t="s">
        <v>2661</v>
      </c>
      <c r="K591" s="11" t="n">
        <v>44.41</v>
      </c>
      <c r="L591" s="11" t="n">
        <f aca="false">IFERROR(K591/H591,"")</f>
        <v>22.205</v>
      </c>
      <c r="M591" s="8"/>
      <c r="N591" s="11"/>
      <c r="O591" s="11"/>
      <c r="P591" s="12" t="str">
        <f aca="false">IF(O591="","NON VALUTABILE",IF(L591&lt;=O591,"ANOMALIA","OK"))</f>
        <v>NON VALUTABILE</v>
      </c>
      <c r="Q591" s="8" t="s">
        <v>2685</v>
      </c>
    </row>
    <row r="592" customFormat="false" ht="15" hidden="false" customHeight="false" outlineLevel="0" collapsed="false">
      <c r="A592" s="8" t="n">
        <v>14</v>
      </c>
      <c r="B592" s="8" t="s">
        <v>3330</v>
      </c>
      <c r="C592" s="8" t="s">
        <v>3352</v>
      </c>
      <c r="D592" s="8" t="s">
        <v>2658</v>
      </c>
      <c r="E592" s="8" t="s">
        <v>1754</v>
      </c>
      <c r="F592" s="8" t="s">
        <v>1754</v>
      </c>
      <c r="G592" s="5" t="s">
        <v>1742</v>
      </c>
      <c r="H592" s="9" t="n">
        <v>1</v>
      </c>
      <c r="I592" s="11" t="n">
        <v>77.87</v>
      </c>
      <c r="J592" s="8"/>
      <c r="K592" s="11" t="n">
        <v>77.87</v>
      </c>
      <c r="L592" s="11" t="n">
        <f aca="false">IFERROR(K592/H592,"")</f>
        <v>77.87</v>
      </c>
      <c r="M592" s="8"/>
      <c r="N592" s="11"/>
      <c r="O592" s="11"/>
      <c r="P592" s="12" t="str">
        <f aca="false">IF(O592="","NON VALUTABILE",IF(L592&lt;=O592,"ANOMALIA","OK"))</f>
        <v>NON VALUTABILE</v>
      </c>
      <c r="Q592" s="8" t="s">
        <v>3196</v>
      </c>
    </row>
    <row r="593" customFormat="false" ht="23.85" hidden="false" customHeight="false" outlineLevel="0" collapsed="false">
      <c r="A593" s="8" t="n">
        <v>14</v>
      </c>
      <c r="B593" s="8" t="s">
        <v>3330</v>
      </c>
      <c r="C593" s="8" t="s">
        <v>3352</v>
      </c>
      <c r="D593" s="8" t="s">
        <v>2658</v>
      </c>
      <c r="E593" s="8" t="s">
        <v>1766</v>
      </c>
      <c r="F593" s="8" t="s">
        <v>1766</v>
      </c>
      <c r="G593" s="5" t="s">
        <v>1768</v>
      </c>
      <c r="H593" s="9" t="n">
        <v>1</v>
      </c>
      <c r="I593" s="11" t="n">
        <v>12.3</v>
      </c>
      <c r="J593" s="8"/>
      <c r="K593" s="11" t="n">
        <v>12.3</v>
      </c>
      <c r="L593" s="11" t="n">
        <f aca="false">IFERROR(K593/H593,"")</f>
        <v>12.3</v>
      </c>
      <c r="M593" s="8"/>
      <c r="N593" s="11"/>
      <c r="O593" s="11"/>
      <c r="P593" s="12" t="str">
        <f aca="false">IF(O593="","NON VALUTABILE",IF(L593&lt;=O593,"ANOMALIA","OK"))</f>
        <v>NON VALUTABILE</v>
      </c>
      <c r="Q593" s="8" t="s">
        <v>3196</v>
      </c>
    </row>
    <row r="594" customFormat="false" ht="15" hidden="false" customHeight="false" outlineLevel="0" collapsed="false">
      <c r="G594" s="13" t="s">
        <v>2629</v>
      </c>
      <c r="H594" s="14" t="n">
        <f aca="false">SUM(H2:H593)</f>
        <v>742</v>
      </c>
      <c r="K594" s="15" t="n">
        <f aca="false">SUM(K2:K593)</f>
        <v>21737.32</v>
      </c>
    </row>
  </sheetData>
  <autoFilter ref="A1:Q593"/>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118"/>
  </cols>
  <sheetData>
    <row r="1" customFormat="false" ht="15" hidden="false" customHeight="false" outlineLevel="0" collapsed="false">
      <c r="A1" s="21" t="s">
        <v>3353</v>
      </c>
    </row>
    <row r="3" customFormat="false" ht="51.75" hidden="false" customHeight="true" outlineLevel="0" collapsed="false">
      <c r="A3" s="22" t="s">
        <v>3354</v>
      </c>
      <c r="B3" s="23" t="s">
        <v>3355</v>
      </c>
    </row>
    <row r="4" customFormat="false" ht="51.75" hidden="false" customHeight="true" outlineLevel="0" collapsed="false">
      <c r="A4" s="22" t="s">
        <v>3356</v>
      </c>
      <c r="B4" s="23" t="s">
        <v>3357</v>
      </c>
    </row>
    <row r="5" customFormat="false" ht="51.75" hidden="false" customHeight="true" outlineLevel="0" collapsed="false">
      <c r="A5" s="22" t="s">
        <v>3358</v>
      </c>
      <c r="B5" s="23" t="s">
        <v>3359</v>
      </c>
    </row>
    <row r="6" customFormat="false" ht="51.75" hidden="false" customHeight="true" outlineLevel="0" collapsed="false">
      <c r="A6" s="22" t="s">
        <v>3360</v>
      </c>
      <c r="B6" s="23" t="s">
        <v>3361</v>
      </c>
    </row>
    <row r="7" customFormat="false" ht="51.75" hidden="false" customHeight="true" outlineLevel="0" collapsed="false">
      <c r="A7" s="22" t="s">
        <v>3362</v>
      </c>
      <c r="B7" s="23" t="s">
        <v>3363</v>
      </c>
    </row>
    <row r="8" customFormat="false" ht="51.75" hidden="false" customHeight="true" outlineLevel="0" collapsed="false">
      <c r="A8" s="22" t="s">
        <v>3364</v>
      </c>
      <c r="B8" s="23" t="s">
        <v>3365</v>
      </c>
    </row>
    <row r="9" customFormat="false" ht="51.75" hidden="false" customHeight="true" outlineLevel="0" collapsed="false">
      <c r="A9" s="22" t="s">
        <v>3366</v>
      </c>
      <c r="B9" s="23" t="s">
        <v>3367</v>
      </c>
    </row>
    <row r="10" customFormat="false" ht="51.75" hidden="false" customHeight="true" outlineLevel="0" collapsed="false">
      <c r="A10" s="22" t="s">
        <v>3368</v>
      </c>
      <c r="B10" s="23" t="s">
        <v>3369</v>
      </c>
    </row>
    <row r="11" customFormat="false" ht="51.75" hidden="false" customHeight="true" outlineLevel="0" collapsed="false">
      <c r="A11" s="22" t="s">
        <v>3370</v>
      </c>
      <c r="B11" s="23" t="s">
        <v>3371</v>
      </c>
    </row>
    <row r="12" customFormat="false" ht="51.75" hidden="false" customHeight="true" outlineLevel="0" collapsed="false">
      <c r="A12" s="22" t="s">
        <v>3372</v>
      </c>
      <c r="B12" s="23" t="s">
        <v>3373</v>
      </c>
    </row>
    <row r="13" customFormat="false" ht="51.75" hidden="false" customHeight="true" outlineLevel="0" collapsed="false">
      <c r="A13" s="22" t="s">
        <v>3374</v>
      </c>
      <c r="B13" s="23" t="s">
        <v>3375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2026-09-09T19:22:22Z</dcterms:created>
  <dc:creator>openpyxl</dc:creator>
  <dc:description/>
  <dc:language>en-US</dc:language>
  <cp:lastModifiedBy/>
  <dcterms:modified xsi:type="dcterms:W3CDTF">2026-09-09T19:22:23Z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